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RUSER\Desktop\ДОКУМЕНТЫ\Распоряжения\2023\УФ\"/>
    </mc:Choice>
  </mc:AlternateContent>
  <xr:revisionPtr revIDLastSave="0" documentId="8_{E0FF0BE4-3970-466E-A372-368A99B9D0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БЮДЖЕТА'!$A$3:$I$656</definedName>
    <definedName name="_xlnm.Print_Titles" localSheetId="1">'БЕЗ УЧЕТА СЧЕТОВ БЮДЖЕТА'!$3:$3</definedName>
    <definedName name="_xlnm.Print_Area" localSheetId="1">'БЕЗ УЧЕТА СЧЕТОВ БЮДЖЕТА'!$A$1:$I$656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1" i="1" l="1"/>
  <c r="H570" i="1" s="1"/>
  <c r="H569" i="1" s="1"/>
  <c r="G571" i="1"/>
  <c r="G570" i="1" s="1"/>
  <c r="G569" i="1" s="1"/>
  <c r="H445" i="1"/>
  <c r="G445" i="1"/>
  <c r="H406" i="1"/>
  <c r="H405" i="1" s="1"/>
  <c r="G406" i="1"/>
  <c r="G405" i="1" s="1"/>
  <c r="H341" i="1" l="1"/>
  <c r="H220" i="1"/>
  <c r="G191" i="1" l="1"/>
  <c r="G190" i="1" s="1"/>
  <c r="G189" i="1" s="1"/>
  <c r="H191" i="1"/>
  <c r="H190" i="1" s="1"/>
  <c r="H189" i="1" s="1"/>
  <c r="I11" i="1" l="1"/>
  <c r="I12" i="1"/>
  <c r="I13" i="1"/>
  <c r="I19" i="1"/>
  <c r="I20" i="1"/>
  <c r="I22" i="1"/>
  <c r="I25" i="1"/>
  <c r="I27" i="1"/>
  <c r="I30" i="1"/>
  <c r="I31" i="1"/>
  <c r="I34" i="1"/>
  <c r="I40" i="1"/>
  <c r="I41" i="1"/>
  <c r="I42" i="1"/>
  <c r="I44" i="1"/>
  <c r="I46" i="1"/>
  <c r="I47" i="1"/>
  <c r="I48" i="1"/>
  <c r="I54" i="1"/>
  <c r="I60" i="1"/>
  <c r="I62" i="1"/>
  <c r="I65" i="1"/>
  <c r="I67" i="1"/>
  <c r="I69" i="1"/>
  <c r="I80" i="1"/>
  <c r="I86" i="1"/>
  <c r="I88" i="1"/>
  <c r="I90" i="1"/>
  <c r="I93" i="1"/>
  <c r="I94" i="1"/>
  <c r="I95" i="1"/>
  <c r="I97" i="1"/>
  <c r="I100" i="1"/>
  <c r="I102" i="1"/>
  <c r="I105" i="1"/>
  <c r="I106" i="1"/>
  <c r="I108" i="1"/>
  <c r="I109" i="1"/>
  <c r="I110" i="1"/>
  <c r="I113" i="1"/>
  <c r="I115" i="1"/>
  <c r="I118" i="1"/>
  <c r="I120" i="1"/>
  <c r="I122" i="1"/>
  <c r="I125" i="1"/>
  <c r="I127" i="1"/>
  <c r="I129" i="1"/>
  <c r="I132" i="1"/>
  <c r="I133" i="1"/>
  <c r="I135" i="1"/>
  <c r="I138" i="1"/>
  <c r="I139" i="1"/>
  <c r="I142" i="1"/>
  <c r="I143" i="1"/>
  <c r="I145" i="1"/>
  <c r="I150" i="1"/>
  <c r="I157" i="1"/>
  <c r="I161" i="1"/>
  <c r="I165" i="1"/>
  <c r="I171" i="1"/>
  <c r="I174" i="1"/>
  <c r="I175" i="1"/>
  <c r="I177" i="1"/>
  <c r="I178" i="1"/>
  <c r="I180" i="1"/>
  <c r="I188" i="1"/>
  <c r="I199" i="1"/>
  <c r="I201" i="1"/>
  <c r="I208" i="1"/>
  <c r="I213" i="1"/>
  <c r="I214" i="1"/>
  <c r="I216" i="1"/>
  <c r="I221" i="1"/>
  <c r="I226" i="1"/>
  <c r="I228" i="1"/>
  <c r="I233" i="1"/>
  <c r="I236" i="1"/>
  <c r="I239" i="1"/>
  <c r="I246" i="1"/>
  <c r="I247" i="1"/>
  <c r="I248" i="1"/>
  <c r="I251" i="1"/>
  <c r="I252" i="1"/>
  <c r="I258" i="1"/>
  <c r="I259" i="1"/>
  <c r="I266" i="1"/>
  <c r="I269" i="1"/>
  <c r="I272" i="1"/>
  <c r="I275" i="1"/>
  <c r="I278" i="1"/>
  <c r="I281" i="1"/>
  <c r="I287" i="1"/>
  <c r="I288" i="1"/>
  <c r="I290" i="1"/>
  <c r="I295" i="1"/>
  <c r="I301" i="1"/>
  <c r="I305" i="1"/>
  <c r="I310" i="1"/>
  <c r="I314" i="1"/>
  <c r="I319" i="1"/>
  <c r="I325" i="1"/>
  <c r="I326" i="1"/>
  <c r="I327" i="1"/>
  <c r="I330" i="1"/>
  <c r="I331" i="1"/>
  <c r="I332" i="1"/>
  <c r="I334" i="1"/>
  <c r="I335" i="1"/>
  <c r="I342" i="1"/>
  <c r="I349" i="1"/>
  <c r="I350" i="1"/>
  <c r="I353" i="1"/>
  <c r="I356" i="1"/>
  <c r="I359" i="1"/>
  <c r="I362" i="1"/>
  <c r="I365" i="1"/>
  <c r="I375" i="1"/>
  <c r="I379" i="1"/>
  <c r="I383" i="1"/>
  <c r="I387" i="1"/>
  <c r="I394" i="1"/>
  <c r="I400" i="1"/>
  <c r="I404" i="1"/>
  <c r="I413" i="1"/>
  <c r="I421" i="1"/>
  <c r="I426" i="1"/>
  <c r="I430" i="1"/>
  <c r="I433" i="1"/>
  <c r="I439" i="1"/>
  <c r="I442" i="1"/>
  <c r="I444" i="1"/>
  <c r="I451" i="1"/>
  <c r="I454" i="1"/>
  <c r="I455" i="1"/>
  <c r="I457" i="1"/>
  <c r="I460" i="1"/>
  <c r="I463" i="1"/>
  <c r="I470" i="1"/>
  <c r="I476" i="1"/>
  <c r="I483" i="1"/>
  <c r="I486" i="1"/>
  <c r="I499" i="1"/>
  <c r="I502" i="1"/>
  <c r="I505" i="1"/>
  <c r="I509" i="1"/>
  <c r="I512" i="1"/>
  <c r="I523" i="1"/>
  <c r="I526" i="1"/>
  <c r="I529" i="1"/>
  <c r="I532" i="1"/>
  <c r="I535" i="1"/>
  <c r="I538" i="1"/>
  <c r="I541" i="1"/>
  <c r="I544" i="1"/>
  <c r="I547" i="1"/>
  <c r="I551" i="1"/>
  <c r="I555" i="1"/>
  <c r="I559" i="1"/>
  <c r="I562" i="1"/>
  <c r="I565" i="1"/>
  <c r="I568" i="1"/>
  <c r="I582" i="1"/>
  <c r="I583" i="1"/>
  <c r="I587" i="1"/>
  <c r="I593" i="1"/>
  <c r="I596" i="1"/>
  <c r="I603" i="1"/>
  <c r="I604" i="1"/>
  <c r="I605" i="1"/>
  <c r="I607" i="1"/>
  <c r="I608" i="1"/>
  <c r="I611" i="1"/>
  <c r="I613" i="1"/>
  <c r="I614" i="1"/>
  <c r="I626" i="1"/>
  <c r="I630" i="1"/>
  <c r="I637" i="1"/>
  <c r="I643" i="1"/>
  <c r="I650" i="1"/>
  <c r="I655" i="1"/>
  <c r="G176" i="1" l="1"/>
  <c r="H558" i="1" l="1"/>
  <c r="G558" i="1"/>
  <c r="G557" i="1" s="1"/>
  <c r="H361" i="1"/>
  <c r="H360" i="1" s="1"/>
  <c r="G361" i="1"/>
  <c r="G360" i="1" s="1"/>
  <c r="H358" i="1"/>
  <c r="G358" i="1"/>
  <c r="G357" i="1" s="1"/>
  <c r="H250" i="1"/>
  <c r="G250" i="1"/>
  <c r="G249" i="1" s="1"/>
  <c r="H245" i="1"/>
  <c r="G245" i="1"/>
  <c r="I245" i="1" l="1"/>
  <c r="I558" i="1"/>
  <c r="H249" i="1"/>
  <c r="I249" i="1" s="1"/>
  <c r="I250" i="1"/>
  <c r="H357" i="1"/>
  <c r="I357" i="1" s="1"/>
  <c r="I358" i="1"/>
  <c r="I361" i="1"/>
  <c r="I360" i="1"/>
  <c r="H557" i="1"/>
  <c r="I557" i="1" s="1"/>
  <c r="H654" i="1"/>
  <c r="G654" i="1"/>
  <c r="G653" i="1" s="1"/>
  <c r="G652" i="1" s="1"/>
  <c r="H586" i="1"/>
  <c r="G586" i="1"/>
  <c r="G585" i="1" s="1"/>
  <c r="G584" i="1" s="1"/>
  <c r="H537" i="1"/>
  <c r="G537" i="1"/>
  <c r="G536" i="1" s="1"/>
  <c r="H534" i="1"/>
  <c r="G534" i="1"/>
  <c r="G533" i="1" s="1"/>
  <c r="G453" i="1"/>
  <c r="H450" i="1"/>
  <c r="G450" i="1"/>
  <c r="G449" i="1" s="1"/>
  <c r="H432" i="1"/>
  <c r="G432" i="1"/>
  <c r="G431" i="1" s="1"/>
  <c r="H429" i="1"/>
  <c r="G429" i="1"/>
  <c r="G428" i="1" s="1"/>
  <c r="H378" i="1"/>
  <c r="G378" i="1"/>
  <c r="G377" i="1" s="1"/>
  <c r="G376" i="1" s="1"/>
  <c r="H313" i="1"/>
  <c r="G313" i="1"/>
  <c r="G312" i="1" s="1"/>
  <c r="G311" i="1" s="1"/>
  <c r="H212" i="1"/>
  <c r="G212" i="1"/>
  <c r="H176" i="1"/>
  <c r="I176" i="1" s="1"/>
  <c r="H653" i="1" l="1"/>
  <c r="H652" i="1" s="1"/>
  <c r="I652" i="1" s="1"/>
  <c r="I654" i="1"/>
  <c r="I212" i="1"/>
  <c r="H377" i="1"/>
  <c r="I378" i="1"/>
  <c r="H428" i="1"/>
  <c r="I428" i="1" s="1"/>
  <c r="I429" i="1"/>
  <c r="H533" i="1"/>
  <c r="I533" i="1" s="1"/>
  <c r="I534" i="1"/>
  <c r="H536" i="1"/>
  <c r="I536" i="1" s="1"/>
  <c r="I537" i="1"/>
  <c r="H431" i="1"/>
  <c r="I431" i="1" s="1"/>
  <c r="I432" i="1"/>
  <c r="H585" i="1"/>
  <c r="I586" i="1"/>
  <c r="H312" i="1"/>
  <c r="I313" i="1"/>
  <c r="H449" i="1"/>
  <c r="I449" i="1" s="1"/>
  <c r="I450" i="1"/>
  <c r="G427" i="1"/>
  <c r="H59" i="1"/>
  <c r="G59" i="1"/>
  <c r="G58" i="1" s="1"/>
  <c r="H485" i="1"/>
  <c r="G485" i="1"/>
  <c r="G484" i="1" s="1"/>
  <c r="H482" i="1"/>
  <c r="G482" i="1"/>
  <c r="G481" i="1" s="1"/>
  <c r="H68" i="1"/>
  <c r="G68" i="1"/>
  <c r="H64" i="1"/>
  <c r="G64" i="1"/>
  <c r="H33" i="1"/>
  <c r="G33" i="1"/>
  <c r="G32" i="1" s="1"/>
  <c r="H29" i="1"/>
  <c r="G29" i="1"/>
  <c r="G28" i="1" s="1"/>
  <c r="H26" i="1"/>
  <c r="G26" i="1"/>
  <c r="H23" i="1"/>
  <c r="G23" i="1"/>
  <c r="H21" i="1"/>
  <c r="G21" i="1"/>
  <c r="H18" i="1"/>
  <c r="G18" i="1"/>
  <c r="H564" i="1"/>
  <c r="G564" i="1"/>
  <c r="G563" i="1" s="1"/>
  <c r="H561" i="1"/>
  <c r="G561" i="1"/>
  <c r="G560" i="1" s="1"/>
  <c r="H528" i="1"/>
  <c r="G528" i="1"/>
  <c r="G527" i="1" s="1"/>
  <c r="H511" i="1"/>
  <c r="G511" i="1"/>
  <c r="G510" i="1" s="1"/>
  <c r="H508" i="1"/>
  <c r="G508" i="1"/>
  <c r="G507" i="1" s="1"/>
  <c r="G294" i="1"/>
  <c r="H200" i="1"/>
  <c r="G200" i="1"/>
  <c r="H198" i="1"/>
  <c r="G198" i="1"/>
  <c r="H187" i="1"/>
  <c r="G187" i="1"/>
  <c r="G186" i="1" s="1"/>
  <c r="G185" i="1" s="1"/>
  <c r="G184" i="1" s="1"/>
  <c r="H235" i="1"/>
  <c r="G235" i="1"/>
  <c r="G234" i="1" s="1"/>
  <c r="H649" i="1"/>
  <c r="G649" i="1"/>
  <c r="G648" i="1" s="1"/>
  <c r="G647" i="1" s="1"/>
  <c r="G646" i="1" s="1"/>
  <c r="H567" i="1"/>
  <c r="G567" i="1"/>
  <c r="G566" i="1" s="1"/>
  <c r="G516" i="1"/>
  <c r="G515" i="1" s="1"/>
  <c r="G514" i="1" s="1"/>
  <c r="H456" i="1"/>
  <c r="G456" i="1"/>
  <c r="G452" i="1" s="1"/>
  <c r="H453" i="1"/>
  <c r="H370" i="1"/>
  <c r="G370" i="1"/>
  <c r="G369" i="1" s="1"/>
  <c r="H367" i="1"/>
  <c r="G367" i="1"/>
  <c r="G366" i="1" s="1"/>
  <c r="H271" i="1"/>
  <c r="G271" i="1"/>
  <c r="G270" i="1" s="1"/>
  <c r="H268" i="1"/>
  <c r="G268" i="1"/>
  <c r="G267" i="1" s="1"/>
  <c r="H232" i="1"/>
  <c r="G232" i="1"/>
  <c r="G231" i="1" s="1"/>
  <c r="H622" i="1"/>
  <c r="G622" i="1"/>
  <c r="G621" i="1" s="1"/>
  <c r="H609" i="1"/>
  <c r="G609" i="1"/>
  <c r="H45" i="1"/>
  <c r="I45" i="1" s="1"/>
  <c r="G45" i="1"/>
  <c r="G344" i="1"/>
  <c r="G343" i="1" s="1"/>
  <c r="G244" i="1"/>
  <c r="H277" i="1"/>
  <c r="G277" i="1"/>
  <c r="G276" i="1" s="1"/>
  <c r="H274" i="1"/>
  <c r="G274" i="1"/>
  <c r="G273" i="1" s="1"/>
  <c r="G264" i="1"/>
  <c r="G263" i="1" s="1"/>
  <c r="H264" i="1"/>
  <c r="H261" i="1"/>
  <c r="G261" i="1"/>
  <c r="H257" i="1"/>
  <c r="G257" i="1"/>
  <c r="H144" i="1"/>
  <c r="G144" i="1"/>
  <c r="H633" i="1"/>
  <c r="G633" i="1"/>
  <c r="G632" i="1" s="1"/>
  <c r="G631" i="1" s="1"/>
  <c r="H629" i="1"/>
  <c r="G629" i="1"/>
  <c r="G628" i="1" s="1"/>
  <c r="G627" i="1" s="1"/>
  <c r="H612" i="1"/>
  <c r="G612" i="1"/>
  <c r="H606" i="1"/>
  <c r="G606" i="1"/>
  <c r="H554" i="1"/>
  <c r="G554" i="1"/>
  <c r="G553" i="1" s="1"/>
  <c r="G552" i="1" s="1"/>
  <c r="H550" i="1"/>
  <c r="G550" i="1"/>
  <c r="G549" i="1" s="1"/>
  <c r="G548" i="1" s="1"/>
  <c r="H543" i="1"/>
  <c r="G543" i="1"/>
  <c r="G542" i="1" s="1"/>
  <c r="H462" i="1"/>
  <c r="G462" i="1"/>
  <c r="G461" i="1" s="1"/>
  <c r="H459" i="1"/>
  <c r="G459" i="1"/>
  <c r="G458" i="1" s="1"/>
  <c r="H443" i="1"/>
  <c r="H441" i="1" s="1"/>
  <c r="G443" i="1"/>
  <c r="H417" i="1"/>
  <c r="G417" i="1"/>
  <c r="G416" i="1" s="1"/>
  <c r="H364" i="1"/>
  <c r="G364" i="1"/>
  <c r="G363" i="1" s="1"/>
  <c r="H352" i="1"/>
  <c r="G352" i="1"/>
  <c r="G351" i="1" s="1"/>
  <c r="H348" i="1"/>
  <c r="G348" i="1"/>
  <c r="G347" i="1" s="1"/>
  <c r="H333" i="1"/>
  <c r="G333" i="1"/>
  <c r="H309" i="1"/>
  <c r="G309" i="1"/>
  <c r="G308" i="1"/>
  <c r="G307" i="1" s="1"/>
  <c r="G306" i="1" s="1"/>
  <c r="H304" i="1"/>
  <c r="G304" i="1"/>
  <c r="G303" i="1" s="1"/>
  <c r="H300" i="1"/>
  <c r="G300" i="1"/>
  <c r="G299" i="1" s="1"/>
  <c r="H294" i="1"/>
  <c r="I294" i="1" s="1"/>
  <c r="H289" i="1"/>
  <c r="G289" i="1"/>
  <c r="H227" i="1"/>
  <c r="I227" i="1" s="1"/>
  <c r="G227" i="1"/>
  <c r="H225" i="1"/>
  <c r="G225" i="1"/>
  <c r="G224" i="1" s="1"/>
  <c r="H156" i="1"/>
  <c r="G156" i="1"/>
  <c r="G155" i="1" s="1"/>
  <c r="H153" i="1"/>
  <c r="G153" i="1"/>
  <c r="G152" i="1" s="1"/>
  <c r="H141" i="1"/>
  <c r="G141" i="1"/>
  <c r="H137" i="1"/>
  <c r="G137" i="1"/>
  <c r="G136" i="1" s="1"/>
  <c r="H134" i="1"/>
  <c r="I134" i="1" s="1"/>
  <c r="G134" i="1"/>
  <c r="H131" i="1"/>
  <c r="G131" i="1"/>
  <c r="H128" i="1"/>
  <c r="I128" i="1" s="1"/>
  <c r="G128" i="1"/>
  <c r="H124" i="1"/>
  <c r="G124" i="1"/>
  <c r="G123" i="1" s="1"/>
  <c r="H121" i="1"/>
  <c r="I121" i="1" s="1"/>
  <c r="G121" i="1"/>
  <c r="H117" i="1"/>
  <c r="G117" i="1"/>
  <c r="H107" i="1"/>
  <c r="I107" i="1" s="1"/>
  <c r="G107" i="1"/>
  <c r="H103" i="1"/>
  <c r="G103" i="1"/>
  <c r="H99" i="1"/>
  <c r="I99" i="1" s="1"/>
  <c r="G99" i="1"/>
  <c r="H96" i="1"/>
  <c r="G96" i="1"/>
  <c r="H92" i="1"/>
  <c r="G92" i="1"/>
  <c r="H89" i="1"/>
  <c r="G89" i="1"/>
  <c r="H85" i="1"/>
  <c r="I85" i="1" s="1"/>
  <c r="G85" i="1"/>
  <c r="H43" i="1"/>
  <c r="G43" i="1"/>
  <c r="H39" i="1"/>
  <c r="I39" i="1" s="1"/>
  <c r="G39" i="1"/>
  <c r="H595" i="1"/>
  <c r="G595" i="1"/>
  <c r="G594" i="1" s="1"/>
  <c r="H592" i="1"/>
  <c r="G592" i="1"/>
  <c r="G591" i="1" s="1"/>
  <c r="H546" i="1"/>
  <c r="G546" i="1"/>
  <c r="G545" i="1" s="1"/>
  <c r="H540" i="1"/>
  <c r="G540" i="1"/>
  <c r="G539" i="1" s="1"/>
  <c r="H403" i="1"/>
  <c r="G403" i="1"/>
  <c r="G402" i="1" s="1"/>
  <c r="G401" i="1" s="1"/>
  <c r="H438" i="1"/>
  <c r="G438" i="1"/>
  <c r="G437" i="1" s="1"/>
  <c r="G436" i="1" s="1"/>
  <c r="H642" i="1"/>
  <c r="H636" i="1"/>
  <c r="H625" i="1"/>
  <c r="H602" i="1"/>
  <c r="H581" i="1"/>
  <c r="H576" i="1"/>
  <c r="H531" i="1"/>
  <c r="H525" i="1"/>
  <c r="H522" i="1"/>
  <c r="H516" i="1"/>
  <c r="H504" i="1"/>
  <c r="H501" i="1"/>
  <c r="H498" i="1"/>
  <c r="H492" i="1"/>
  <c r="H475" i="1"/>
  <c r="H469" i="1"/>
  <c r="H425" i="1"/>
  <c r="H420" i="1"/>
  <c r="H412" i="1"/>
  <c r="H399" i="1"/>
  <c r="H393" i="1"/>
  <c r="H386" i="1"/>
  <c r="H382" i="1"/>
  <c r="H374" i="1"/>
  <c r="H355" i="1"/>
  <c r="H329" i="1"/>
  <c r="H324" i="1"/>
  <c r="H318" i="1"/>
  <c r="H292" i="1"/>
  <c r="H286" i="1"/>
  <c r="H280" i="1"/>
  <c r="H244" i="1"/>
  <c r="H238" i="1"/>
  <c r="H215" i="1"/>
  <c r="H207" i="1"/>
  <c r="H179" i="1"/>
  <c r="H173" i="1"/>
  <c r="H170" i="1"/>
  <c r="H167" i="1"/>
  <c r="H164" i="1"/>
  <c r="H160" i="1"/>
  <c r="H149" i="1"/>
  <c r="H112" i="1"/>
  <c r="H79" i="1"/>
  <c r="H74" i="1"/>
  <c r="H53" i="1"/>
  <c r="H10" i="1"/>
  <c r="G341" i="1"/>
  <c r="G340" i="1" s="1"/>
  <c r="G167" i="1"/>
  <c r="G166" i="1" s="1"/>
  <c r="G160" i="1"/>
  <c r="G159" i="1" s="1"/>
  <c r="G158" i="1" s="1"/>
  <c r="G531" i="1"/>
  <c r="G530" i="1" s="1"/>
  <c r="G220" i="1"/>
  <c r="G219" i="1" s="1"/>
  <c r="G218" i="1" s="1"/>
  <c r="G217" i="1" s="1"/>
  <c r="G112" i="1"/>
  <c r="G111" i="1" s="1"/>
  <c r="G576" i="1"/>
  <c r="G575" i="1" s="1"/>
  <c r="G574" i="1" s="1"/>
  <c r="G492" i="1"/>
  <c r="G491" i="1" s="1"/>
  <c r="G490" i="1" s="1"/>
  <c r="G173" i="1"/>
  <c r="G412" i="1"/>
  <c r="G411" i="1" s="1"/>
  <c r="G410" i="1" s="1"/>
  <c r="G329" i="1"/>
  <c r="G374" i="1"/>
  <c r="G373" i="1" s="1"/>
  <c r="G372" i="1" s="1"/>
  <c r="G625" i="1"/>
  <c r="G624" i="1" s="1"/>
  <c r="G280" i="1"/>
  <c r="G279" i="1" s="1"/>
  <c r="G420" i="1"/>
  <c r="G419" i="1" s="1"/>
  <c r="G355" i="1"/>
  <c r="G354" i="1" s="1"/>
  <c r="G399" i="1"/>
  <c r="G398" i="1" s="1"/>
  <c r="G397" i="1" s="1"/>
  <c r="G215" i="1"/>
  <c r="G636" i="1"/>
  <c r="G635" i="1" s="1"/>
  <c r="G179" i="1"/>
  <c r="G238" i="1"/>
  <c r="G237" i="1" s="1"/>
  <c r="G170" i="1"/>
  <c r="G169" i="1" s="1"/>
  <c r="G581" i="1"/>
  <c r="G580" i="1" s="1"/>
  <c r="G579" i="1" s="1"/>
  <c r="G578" i="1" s="1"/>
  <c r="G602" i="1"/>
  <c r="G324" i="1"/>
  <c r="G323" i="1" s="1"/>
  <c r="G286" i="1"/>
  <c r="G285" i="1" s="1"/>
  <c r="G10" i="1"/>
  <c r="G9" i="1" s="1"/>
  <c r="G8" i="1" s="1"/>
  <c r="G7" i="1" s="1"/>
  <c r="G6" i="1" s="1"/>
  <c r="G292" i="1"/>
  <c r="G291" i="1" s="1"/>
  <c r="G498" i="1"/>
  <c r="G497" i="1" s="1"/>
  <c r="G504" i="1"/>
  <c r="G503" i="1" s="1"/>
  <c r="G501" i="1"/>
  <c r="G500" i="1" s="1"/>
  <c r="G522" i="1"/>
  <c r="G521" i="1" s="1"/>
  <c r="G207" i="1"/>
  <c r="G206" i="1" s="1"/>
  <c r="G205" i="1" s="1"/>
  <c r="G204" i="1" s="1"/>
  <c r="G203" i="1" s="1"/>
  <c r="G149" i="1"/>
  <c r="G148" i="1" s="1"/>
  <c r="G147" i="1" s="1"/>
  <c r="G164" i="1"/>
  <c r="G163" i="1" s="1"/>
  <c r="G162" i="1" s="1"/>
  <c r="G74" i="1"/>
  <c r="G73" i="1" s="1"/>
  <c r="G72" i="1" s="1"/>
  <c r="G71" i="1" s="1"/>
  <c r="G70" i="1" s="1"/>
  <c r="G525" i="1"/>
  <c r="G524" i="1" s="1"/>
  <c r="G53" i="1"/>
  <c r="G52" i="1" s="1"/>
  <c r="G51" i="1" s="1"/>
  <c r="G50" i="1" s="1"/>
  <c r="G49" i="1" s="1"/>
  <c r="G642" i="1"/>
  <c r="G641" i="1" s="1"/>
  <c r="G640" i="1" s="1"/>
  <c r="G639" i="1" s="1"/>
  <c r="G638" i="1" s="1"/>
  <c r="G79" i="1"/>
  <c r="G78" i="1" s="1"/>
  <c r="G77" i="1" s="1"/>
  <c r="G76" i="1" s="1"/>
  <c r="G318" i="1"/>
  <c r="G317" i="1" s="1"/>
  <c r="G316" i="1" s="1"/>
  <c r="G315" i="1" s="1"/>
  <c r="G382" i="1"/>
  <c r="G381" i="1" s="1"/>
  <c r="G380" i="1" s="1"/>
  <c r="G386" i="1"/>
  <c r="G385" i="1" s="1"/>
  <c r="G384" i="1" s="1"/>
  <c r="G393" i="1"/>
  <c r="G392" i="1" s="1"/>
  <c r="G391" i="1" s="1"/>
  <c r="G390" i="1" s="1"/>
  <c r="G389" i="1" s="1"/>
  <c r="G425" i="1"/>
  <c r="G424" i="1" s="1"/>
  <c r="G423" i="1" s="1"/>
  <c r="G469" i="1"/>
  <c r="G468" i="1" s="1"/>
  <c r="G467" i="1" s="1"/>
  <c r="G466" i="1" s="1"/>
  <c r="G465" i="1" s="1"/>
  <c r="G464" i="1" s="1"/>
  <c r="G475" i="1"/>
  <c r="G474" i="1" s="1"/>
  <c r="G473" i="1" s="1"/>
  <c r="G472" i="1" s="1"/>
  <c r="G471" i="1" s="1"/>
  <c r="G396" i="1" l="1"/>
  <c r="G441" i="1"/>
  <c r="G440" i="1" s="1"/>
  <c r="G435" i="1" s="1"/>
  <c r="I21" i="1"/>
  <c r="I26" i="1"/>
  <c r="I68" i="1"/>
  <c r="I43" i="1"/>
  <c r="I89" i="1"/>
  <c r="I96" i="1"/>
  <c r="I103" i="1"/>
  <c r="I124" i="1"/>
  <c r="I289" i="1"/>
  <c r="I606" i="1"/>
  <c r="I144" i="1"/>
  <c r="G422" i="1"/>
  <c r="H452" i="1"/>
  <c r="I23" i="1"/>
  <c r="I64" i="1"/>
  <c r="I179" i="1"/>
  <c r="I602" i="1"/>
  <c r="H263" i="1"/>
  <c r="I263" i="1" s="1"/>
  <c r="I264" i="1"/>
  <c r="I653" i="1"/>
  <c r="I215" i="1"/>
  <c r="I456" i="1"/>
  <c r="I333" i="1"/>
  <c r="I612" i="1"/>
  <c r="I198" i="1"/>
  <c r="I18" i="1"/>
  <c r="H580" i="1"/>
  <c r="I581" i="1"/>
  <c r="I443" i="1"/>
  <c r="H648" i="1"/>
  <c r="H647" i="1" s="1"/>
  <c r="I649" i="1"/>
  <c r="G183" i="1"/>
  <c r="G182" i="1" s="1"/>
  <c r="H347" i="1"/>
  <c r="I347" i="1" s="1"/>
  <c r="I348" i="1"/>
  <c r="H328" i="1"/>
  <c r="I329" i="1"/>
  <c r="H323" i="1"/>
  <c r="I323" i="1" s="1"/>
  <c r="I324" i="1"/>
  <c r="H308" i="1"/>
  <c r="H307" i="1" s="1"/>
  <c r="I309" i="1"/>
  <c r="H299" i="1"/>
  <c r="I299" i="1" s="1"/>
  <c r="I300" i="1"/>
  <c r="H285" i="1"/>
  <c r="I285" i="1" s="1"/>
  <c r="I286" i="1"/>
  <c r="H256" i="1"/>
  <c r="I257" i="1"/>
  <c r="H402" i="1"/>
  <c r="I403" i="1"/>
  <c r="H398" i="1"/>
  <c r="I399" i="1"/>
  <c r="H500" i="1"/>
  <c r="I500" i="1" s="1"/>
  <c r="I501" i="1"/>
  <c r="H303" i="1"/>
  <c r="I303" i="1" s="1"/>
  <c r="I304" i="1"/>
  <c r="H343" i="1"/>
  <c r="H231" i="1"/>
  <c r="I231" i="1" s="1"/>
  <c r="I232" i="1"/>
  <c r="H369" i="1"/>
  <c r="I200" i="1"/>
  <c r="G556" i="1"/>
  <c r="H484" i="1"/>
  <c r="I484" i="1" s="1"/>
  <c r="I485" i="1"/>
  <c r="H311" i="1"/>
  <c r="I311" i="1" s="1"/>
  <c r="I312" i="1"/>
  <c r="H317" i="1"/>
  <c r="I318" i="1"/>
  <c r="H628" i="1"/>
  <c r="I629" i="1"/>
  <c r="H219" i="1"/>
  <c r="I220" i="1"/>
  <c r="H411" i="1"/>
  <c r="I412" i="1"/>
  <c r="H503" i="1"/>
  <c r="I503" i="1" s="1"/>
  <c r="I504" i="1"/>
  <c r="H624" i="1"/>
  <c r="I624" i="1" s="1"/>
  <c r="I625" i="1"/>
  <c r="H539" i="1"/>
  <c r="I539" i="1" s="1"/>
  <c r="I540" i="1"/>
  <c r="H351" i="1"/>
  <c r="I351" i="1" s="1"/>
  <c r="I352" i="1"/>
  <c r="H458" i="1"/>
  <c r="I458" i="1" s="1"/>
  <c r="I459" i="1"/>
  <c r="H553" i="1"/>
  <c r="I554" i="1"/>
  <c r="H632" i="1"/>
  <c r="I452" i="1"/>
  <c r="I453" i="1"/>
  <c r="H560" i="1"/>
  <c r="I561" i="1"/>
  <c r="H237" i="1"/>
  <c r="I237" i="1" s="1"/>
  <c r="I238" i="1"/>
  <c r="H340" i="1"/>
  <c r="I340" i="1" s="1"/>
  <c r="I341" i="1"/>
  <c r="H419" i="1"/>
  <c r="I419" i="1" s="1"/>
  <c r="I420" i="1"/>
  <c r="H515" i="1"/>
  <c r="H635" i="1"/>
  <c r="I635" i="1" s="1"/>
  <c r="I636" i="1"/>
  <c r="H267" i="1"/>
  <c r="I267" i="1" s="1"/>
  <c r="I268" i="1"/>
  <c r="H234" i="1"/>
  <c r="I234" i="1" s="1"/>
  <c r="I235" i="1"/>
  <c r="H584" i="1"/>
  <c r="I584" i="1" s="1"/>
  <c r="I585" i="1"/>
  <c r="H206" i="1"/>
  <c r="I207" i="1"/>
  <c r="H224" i="1"/>
  <c r="I224" i="1" s="1"/>
  <c r="I225" i="1"/>
  <c r="H243" i="1"/>
  <c r="I244" i="1"/>
  <c r="H354" i="1"/>
  <c r="I354" i="1" s="1"/>
  <c r="I355" i="1"/>
  <c r="H424" i="1"/>
  <c r="I425" i="1"/>
  <c r="H521" i="1"/>
  <c r="I521" i="1" s="1"/>
  <c r="I522" i="1"/>
  <c r="H641" i="1"/>
  <c r="I642" i="1"/>
  <c r="H545" i="1"/>
  <c r="I545" i="1" s="1"/>
  <c r="I546" i="1"/>
  <c r="H152" i="1"/>
  <c r="H363" i="1"/>
  <c r="I363" i="1" s="1"/>
  <c r="I364" i="1"/>
  <c r="H461" i="1"/>
  <c r="I461" i="1" s="1"/>
  <c r="I462" i="1"/>
  <c r="H273" i="1"/>
  <c r="I273" i="1" s="1"/>
  <c r="I274" i="1"/>
  <c r="H507" i="1"/>
  <c r="I507" i="1" s="1"/>
  <c r="I508" i="1"/>
  <c r="H392" i="1"/>
  <c r="I393" i="1"/>
  <c r="H169" i="1"/>
  <c r="I169" i="1" s="1"/>
  <c r="I170" i="1"/>
  <c r="H279" i="1"/>
  <c r="I279" i="1" s="1"/>
  <c r="I280" i="1"/>
  <c r="H373" i="1"/>
  <c r="I374" i="1"/>
  <c r="H468" i="1"/>
  <c r="I469" i="1"/>
  <c r="H524" i="1"/>
  <c r="I524" i="1" s="1"/>
  <c r="I525" i="1"/>
  <c r="H270" i="1"/>
  <c r="I270" i="1" s="1"/>
  <c r="I271" i="1"/>
  <c r="H563" i="1"/>
  <c r="I563" i="1" s="1"/>
  <c r="I564" i="1"/>
  <c r="H427" i="1"/>
  <c r="I427" i="1" s="1"/>
  <c r="H497" i="1"/>
  <c r="I497" i="1" s="1"/>
  <c r="I498" i="1"/>
  <c r="H594" i="1"/>
  <c r="I594" i="1" s="1"/>
  <c r="I595" i="1"/>
  <c r="H73" i="1"/>
  <c r="H381" i="1"/>
  <c r="I382" i="1"/>
  <c r="H474" i="1"/>
  <c r="I475" i="1"/>
  <c r="H530" i="1"/>
  <c r="I530" i="1" s="1"/>
  <c r="I531" i="1"/>
  <c r="H437" i="1"/>
  <c r="I438" i="1"/>
  <c r="H591" i="1"/>
  <c r="I591" i="1" s="1"/>
  <c r="I592" i="1"/>
  <c r="H416" i="1"/>
  <c r="H542" i="1"/>
  <c r="I542" i="1" s="1"/>
  <c r="I543" i="1"/>
  <c r="H276" i="1"/>
  <c r="I276" i="1" s="1"/>
  <c r="I277" i="1"/>
  <c r="H510" i="1"/>
  <c r="I510" i="1" s="1"/>
  <c r="I511" i="1"/>
  <c r="H579" i="1"/>
  <c r="I580" i="1"/>
  <c r="H549" i="1"/>
  <c r="I550" i="1"/>
  <c r="H527" i="1"/>
  <c r="I527" i="1" s="1"/>
  <c r="I528" i="1"/>
  <c r="H385" i="1"/>
  <c r="I386" i="1"/>
  <c r="H491" i="1"/>
  <c r="H575" i="1"/>
  <c r="H621" i="1"/>
  <c r="H366" i="1"/>
  <c r="H566" i="1"/>
  <c r="I566" i="1" s="1"/>
  <c r="I567" i="1"/>
  <c r="H481" i="1"/>
  <c r="I481" i="1" s="1"/>
  <c r="I482" i="1"/>
  <c r="H376" i="1"/>
  <c r="I376" i="1" s="1"/>
  <c r="I377" i="1"/>
  <c r="H186" i="1"/>
  <c r="I187" i="1"/>
  <c r="H172" i="1"/>
  <c r="I173" i="1"/>
  <c r="H166" i="1"/>
  <c r="H163" i="1"/>
  <c r="I164" i="1"/>
  <c r="H159" i="1"/>
  <c r="I160" i="1"/>
  <c r="H155" i="1"/>
  <c r="I155" i="1" s="1"/>
  <c r="I156" i="1"/>
  <c r="H148" i="1"/>
  <c r="I149" i="1"/>
  <c r="H140" i="1"/>
  <c r="I141" i="1"/>
  <c r="H136" i="1"/>
  <c r="I136" i="1" s="1"/>
  <c r="I137" i="1"/>
  <c r="H130" i="1"/>
  <c r="I131" i="1"/>
  <c r="H116" i="1"/>
  <c r="I117" i="1"/>
  <c r="H111" i="1"/>
  <c r="I111" i="1" s="1"/>
  <c r="I112" i="1"/>
  <c r="H91" i="1"/>
  <c r="I92" i="1"/>
  <c r="H84" i="1"/>
  <c r="H78" i="1"/>
  <c r="I79" i="1"/>
  <c r="H58" i="1"/>
  <c r="I58" i="1" s="1"/>
  <c r="I59" i="1"/>
  <c r="H52" i="1"/>
  <c r="I53" i="1"/>
  <c r="H32" i="1"/>
  <c r="I32" i="1" s="1"/>
  <c r="I33" i="1"/>
  <c r="H28" i="1"/>
  <c r="I28" i="1" s="1"/>
  <c r="I29" i="1"/>
  <c r="H9" i="1"/>
  <c r="I10" i="1"/>
  <c r="G172" i="1"/>
  <c r="G223" i="1"/>
  <c r="G222" i="1" s="1"/>
  <c r="G130" i="1"/>
  <c r="G346" i="1"/>
  <c r="G573" i="1"/>
  <c r="H38" i="1"/>
  <c r="G243" i="1"/>
  <c r="G242" i="1" s="1"/>
  <c r="G241" i="1" s="1"/>
  <c r="G63" i="1"/>
  <c r="G57" i="1" s="1"/>
  <c r="G56" i="1" s="1"/>
  <c r="G55" i="1" s="1"/>
  <c r="G256" i="1"/>
  <c r="G620" i="1"/>
  <c r="G619" i="1" s="1"/>
  <c r="G618" i="1" s="1"/>
  <c r="G617" i="1" s="1"/>
  <c r="G616" i="1" s="1"/>
  <c r="H291" i="1"/>
  <c r="I291" i="1" s="1"/>
  <c r="G17" i="1"/>
  <c r="G16" i="1" s="1"/>
  <c r="G15" i="1" s="1"/>
  <c r="G14" i="1" s="1"/>
  <c r="H17" i="1"/>
  <c r="G480" i="1"/>
  <c r="G479" i="1" s="1"/>
  <c r="G478" i="1" s="1"/>
  <c r="G477" i="1" s="1"/>
  <c r="G328" i="1"/>
  <c r="G322" i="1" s="1"/>
  <c r="G321" i="1" s="1"/>
  <c r="G320" i="1" s="1"/>
  <c r="G84" i="1"/>
  <c r="G98" i="1"/>
  <c r="H223" i="1"/>
  <c r="G339" i="1"/>
  <c r="G601" i="1"/>
  <c r="G600" i="1" s="1"/>
  <c r="G599" i="1" s="1"/>
  <c r="G598" i="1" s="1"/>
  <c r="G597" i="1" s="1"/>
  <c r="H98" i="1"/>
  <c r="G645" i="1"/>
  <c r="G644" i="1" s="1"/>
  <c r="H601" i="1"/>
  <c r="G520" i="1"/>
  <c r="G519" i="1" s="1"/>
  <c r="H197" i="1"/>
  <c r="G415" i="1"/>
  <c r="G414" i="1" s="1"/>
  <c r="G409" i="1" s="1"/>
  <c r="G197" i="1"/>
  <c r="G196" i="1" s="1"/>
  <c r="G195" i="1" s="1"/>
  <c r="G194" i="1" s="1"/>
  <c r="G193" i="1" s="1"/>
  <c r="G395" i="1"/>
  <c r="G448" i="1"/>
  <c r="G447" i="1" s="1"/>
  <c r="G298" i="1"/>
  <c r="G297" i="1" s="1"/>
  <c r="H211" i="1"/>
  <c r="G230" i="1"/>
  <c r="G229" i="1" s="1"/>
  <c r="G211" i="1"/>
  <c r="G210" i="1" s="1"/>
  <c r="G209" i="1" s="1"/>
  <c r="G140" i="1"/>
  <c r="G91" i="1"/>
  <c r="H123" i="1"/>
  <c r="I123" i="1" s="1"/>
  <c r="G496" i="1"/>
  <c r="G495" i="1" s="1"/>
  <c r="G590" i="1"/>
  <c r="G589" i="1" s="1"/>
  <c r="G588" i="1" s="1"/>
  <c r="G38" i="1"/>
  <c r="G37" i="1" s="1"/>
  <c r="G36" i="1" s="1"/>
  <c r="G35" i="1" s="1"/>
  <c r="G255" i="1"/>
  <c r="G254" i="1" s="1"/>
  <c r="G253" i="1" s="1"/>
  <c r="G284" i="1"/>
  <c r="G283" i="1" s="1"/>
  <c r="G282" i="1" s="1"/>
  <c r="G116" i="1"/>
  <c r="G506" i="1"/>
  <c r="H63" i="1"/>
  <c r="G151" i="1"/>
  <c r="G146" i="1" s="1"/>
  <c r="G518" i="1" l="1"/>
  <c r="I130" i="1"/>
  <c r="I172" i="1"/>
  <c r="I98" i="1"/>
  <c r="I84" i="1"/>
  <c r="I63" i="1"/>
  <c r="I648" i="1"/>
  <c r="H506" i="1"/>
  <c r="I506" i="1" s="1"/>
  <c r="I17" i="1"/>
  <c r="I256" i="1"/>
  <c r="I116" i="1"/>
  <c r="H440" i="1"/>
  <c r="I440" i="1" s="1"/>
  <c r="I441" i="1"/>
  <c r="I328" i="1"/>
  <c r="H600" i="1"/>
  <c r="H599" i="1" s="1"/>
  <c r="I601" i="1"/>
  <c r="H284" i="1"/>
  <c r="I284" i="1" s="1"/>
  <c r="I91" i="1"/>
  <c r="I140" i="1"/>
  <c r="I308" i="1"/>
  <c r="H230" i="1"/>
  <c r="I230" i="1" s="1"/>
  <c r="G181" i="1"/>
  <c r="H339" i="1"/>
  <c r="I339" i="1" s="1"/>
  <c r="H322" i="1"/>
  <c r="H321" i="1" s="1"/>
  <c r="H283" i="1"/>
  <c r="H282" i="1" s="1"/>
  <c r="I282" i="1" s="1"/>
  <c r="H298" i="1"/>
  <c r="I298" i="1" s="1"/>
  <c r="G434" i="1"/>
  <c r="H496" i="1"/>
  <c r="H495" i="1" s="1"/>
  <c r="H415" i="1"/>
  <c r="I415" i="1" s="1"/>
  <c r="H222" i="1"/>
  <c r="I222" i="1" s="1"/>
  <c r="I223" i="1"/>
  <c r="H548" i="1"/>
  <c r="I548" i="1" s="1"/>
  <c r="I549" i="1"/>
  <c r="H151" i="1"/>
  <c r="I151" i="1" s="1"/>
  <c r="H480" i="1"/>
  <c r="H514" i="1"/>
  <c r="H556" i="1"/>
  <c r="I556" i="1" s="1"/>
  <c r="I560" i="1"/>
  <c r="H316" i="1"/>
  <c r="I317" i="1"/>
  <c r="H646" i="1"/>
  <c r="I647" i="1"/>
  <c r="H205" i="1"/>
  <c r="I206" i="1"/>
  <c r="H574" i="1"/>
  <c r="H490" i="1"/>
  <c r="H578" i="1"/>
  <c r="I578" i="1" s="1"/>
  <c r="I579" i="1"/>
  <c r="H473" i="1"/>
  <c r="I474" i="1"/>
  <c r="H552" i="1"/>
  <c r="I552" i="1" s="1"/>
  <c r="I553" i="1"/>
  <c r="H467" i="1"/>
  <c r="I468" i="1"/>
  <c r="H210" i="1"/>
  <c r="I211" i="1"/>
  <c r="H346" i="1"/>
  <c r="I346" i="1" s="1"/>
  <c r="H384" i="1"/>
  <c r="I384" i="1" s="1"/>
  <c r="I385" i="1"/>
  <c r="H380" i="1"/>
  <c r="I380" i="1" s="1"/>
  <c r="I381" i="1"/>
  <c r="H391" i="1"/>
  <c r="I392" i="1"/>
  <c r="H640" i="1"/>
  <c r="I641" i="1"/>
  <c r="H242" i="1"/>
  <c r="I243" i="1"/>
  <c r="H410" i="1"/>
  <c r="I410" i="1" s="1"/>
  <c r="I411" i="1"/>
  <c r="H620" i="1"/>
  <c r="H196" i="1"/>
  <c r="I197" i="1"/>
  <c r="H590" i="1"/>
  <c r="H255" i="1"/>
  <c r="H372" i="1"/>
  <c r="I372" i="1" s="1"/>
  <c r="I373" i="1"/>
  <c r="H306" i="1"/>
  <c r="I306" i="1" s="1"/>
  <c r="I307" i="1"/>
  <c r="H631" i="1"/>
  <c r="H218" i="1"/>
  <c r="I219" i="1"/>
  <c r="H397" i="1"/>
  <c r="I398" i="1"/>
  <c r="H448" i="1"/>
  <c r="H520" i="1"/>
  <c r="H436" i="1"/>
  <c r="I437" i="1"/>
  <c r="H72" i="1"/>
  <c r="H414" i="1"/>
  <c r="H423" i="1"/>
  <c r="I424" i="1"/>
  <c r="H627" i="1"/>
  <c r="I627" i="1" s="1"/>
  <c r="I628" i="1"/>
  <c r="H401" i="1"/>
  <c r="I401" i="1" s="1"/>
  <c r="I402" i="1"/>
  <c r="H185" i="1"/>
  <c r="I186" i="1"/>
  <c r="H162" i="1"/>
  <c r="I162" i="1" s="1"/>
  <c r="I163" i="1"/>
  <c r="H158" i="1"/>
  <c r="I158" i="1" s="1"/>
  <c r="I159" i="1"/>
  <c r="H147" i="1"/>
  <c r="I147" i="1" s="1"/>
  <c r="I148" i="1"/>
  <c r="H77" i="1"/>
  <c r="I78" i="1"/>
  <c r="H57" i="1"/>
  <c r="H56" i="1" s="1"/>
  <c r="H51" i="1"/>
  <c r="I52" i="1"/>
  <c r="H37" i="1"/>
  <c r="I38" i="1"/>
  <c r="H16" i="1"/>
  <c r="I16" i="1" s="1"/>
  <c r="H8" i="1"/>
  <c r="I9" i="1"/>
  <c r="G338" i="1"/>
  <c r="G337" i="1" s="1"/>
  <c r="G336" i="1" s="1"/>
  <c r="H83" i="1"/>
  <c r="G513" i="1"/>
  <c r="G83" i="1"/>
  <c r="G82" i="1" s="1"/>
  <c r="G81" i="1" s="1"/>
  <c r="G5" i="1" s="1"/>
  <c r="G494" i="1"/>
  <c r="G489" i="1" s="1"/>
  <c r="G202" i="1"/>
  <c r="G388" i="1"/>
  <c r="G296" i="1"/>
  <c r="G240" i="1"/>
  <c r="H396" i="1" l="1"/>
  <c r="I496" i="1"/>
  <c r="I600" i="1"/>
  <c r="H229" i="1"/>
  <c r="I229" i="1" s="1"/>
  <c r="I283" i="1"/>
  <c r="I321" i="1"/>
  <c r="H320" i="1"/>
  <c r="I320" i="1" s="1"/>
  <c r="I322" i="1"/>
  <c r="I495" i="1"/>
  <c r="H494" i="1"/>
  <c r="H489" i="1" s="1"/>
  <c r="I489" i="1" s="1"/>
  <c r="H409" i="1"/>
  <c r="I409" i="1" s="1"/>
  <c r="I414" i="1"/>
  <c r="H254" i="1"/>
  <c r="I255" i="1"/>
  <c r="H241" i="1"/>
  <c r="I241" i="1" s="1"/>
  <c r="I242" i="1"/>
  <c r="I646" i="1"/>
  <c r="H645" i="1"/>
  <c r="H479" i="1"/>
  <c r="I480" i="1"/>
  <c r="G488" i="1"/>
  <c r="G487" i="1" s="1"/>
  <c r="H71" i="1"/>
  <c r="H217" i="1"/>
  <c r="I217" i="1" s="1"/>
  <c r="I218" i="1"/>
  <c r="H589" i="1"/>
  <c r="I590" i="1"/>
  <c r="H472" i="1"/>
  <c r="I473" i="1"/>
  <c r="H598" i="1"/>
  <c r="I599" i="1"/>
  <c r="H466" i="1"/>
  <c r="I467" i="1"/>
  <c r="H639" i="1"/>
  <c r="I640" i="1"/>
  <c r="H315" i="1"/>
  <c r="I315" i="1" s="1"/>
  <c r="I316" i="1"/>
  <c r="H195" i="1"/>
  <c r="I196" i="1"/>
  <c r="I397" i="1"/>
  <c r="I436" i="1"/>
  <c r="H435" i="1"/>
  <c r="H519" i="1"/>
  <c r="H518" i="1" s="1"/>
  <c r="I520" i="1"/>
  <c r="H619" i="1"/>
  <c r="I620" i="1"/>
  <c r="H390" i="1"/>
  <c r="I391" i="1"/>
  <c r="H573" i="1"/>
  <c r="I573" i="1" s="1"/>
  <c r="H297" i="1"/>
  <c r="H422" i="1"/>
  <c r="I422" i="1" s="1"/>
  <c r="I423" i="1"/>
  <c r="H447" i="1"/>
  <c r="I447" i="1" s="1"/>
  <c r="I448" i="1"/>
  <c r="I210" i="1"/>
  <c r="H338" i="1"/>
  <c r="H204" i="1"/>
  <c r="I205" i="1"/>
  <c r="H184" i="1"/>
  <c r="H183" i="1" s="1"/>
  <c r="I185" i="1"/>
  <c r="H146" i="1"/>
  <c r="I146" i="1" s="1"/>
  <c r="H82" i="1"/>
  <c r="I83" i="1"/>
  <c r="H76" i="1"/>
  <c r="I76" i="1" s="1"/>
  <c r="I77" i="1"/>
  <c r="I57" i="1"/>
  <c r="H55" i="1"/>
  <c r="I55" i="1" s="1"/>
  <c r="I56" i="1"/>
  <c r="H50" i="1"/>
  <c r="I51" i="1"/>
  <c r="H36" i="1"/>
  <c r="I37" i="1"/>
  <c r="H15" i="1"/>
  <c r="H14" i="1" s="1"/>
  <c r="I14" i="1" s="1"/>
  <c r="H7" i="1"/>
  <c r="I8" i="1"/>
  <c r="G4" i="1"/>
  <c r="G656" i="1" l="1"/>
  <c r="G661" i="1" s="1"/>
  <c r="I494" i="1"/>
  <c r="H588" i="1"/>
  <c r="I588" i="1" s="1"/>
  <c r="I589" i="1"/>
  <c r="H644" i="1"/>
  <c r="I644" i="1" s="1"/>
  <c r="I645" i="1"/>
  <c r="H395" i="1"/>
  <c r="I395" i="1" s="1"/>
  <c r="I396" i="1"/>
  <c r="H638" i="1"/>
  <c r="I638" i="1" s="1"/>
  <c r="I639" i="1"/>
  <c r="H389" i="1"/>
  <c r="I390" i="1"/>
  <c r="H465" i="1"/>
  <c r="I466" i="1"/>
  <c r="H203" i="1"/>
  <c r="I204" i="1"/>
  <c r="H618" i="1"/>
  <c r="I619" i="1"/>
  <c r="H194" i="1"/>
  <c r="I195" i="1"/>
  <c r="H597" i="1"/>
  <c r="I597" i="1" s="1"/>
  <c r="I598" i="1"/>
  <c r="H70" i="1"/>
  <c r="H337" i="1"/>
  <c r="I338" i="1"/>
  <c r="H253" i="1"/>
  <c r="I254" i="1"/>
  <c r="H209" i="1"/>
  <c r="I209" i="1" s="1"/>
  <c r="I297" i="1"/>
  <c r="H296" i="1"/>
  <c r="I296" i="1" s="1"/>
  <c r="I519" i="1"/>
  <c r="H471" i="1"/>
  <c r="I471" i="1" s="1"/>
  <c r="I472" i="1"/>
  <c r="I435" i="1"/>
  <c r="H434" i="1"/>
  <c r="I434" i="1" s="1"/>
  <c r="H478" i="1"/>
  <c r="I479" i="1"/>
  <c r="I184" i="1"/>
  <c r="H81" i="1"/>
  <c r="I81" i="1" s="1"/>
  <c r="I82" i="1"/>
  <c r="H49" i="1"/>
  <c r="I49" i="1" s="1"/>
  <c r="I50" i="1"/>
  <c r="H35" i="1"/>
  <c r="I35" i="1" s="1"/>
  <c r="I36" i="1"/>
  <c r="I15" i="1"/>
  <c r="H6" i="1"/>
  <c r="I7" i="1"/>
  <c r="H513" i="1" l="1"/>
  <c r="I518" i="1"/>
  <c r="H336" i="1"/>
  <c r="I336" i="1" s="1"/>
  <c r="I337" i="1"/>
  <c r="H617" i="1"/>
  <c r="I618" i="1"/>
  <c r="H477" i="1"/>
  <c r="I477" i="1" s="1"/>
  <c r="I478" i="1"/>
  <c r="H464" i="1"/>
  <c r="I464" i="1" s="1"/>
  <c r="I465" i="1"/>
  <c r="I203" i="1"/>
  <c r="H202" i="1"/>
  <c r="I202" i="1" s="1"/>
  <c r="H240" i="1"/>
  <c r="I240" i="1" s="1"/>
  <c r="I253" i="1"/>
  <c r="H193" i="1"/>
  <c r="I193" i="1" s="1"/>
  <c r="I194" i="1"/>
  <c r="I389" i="1"/>
  <c r="H388" i="1"/>
  <c r="I388" i="1" s="1"/>
  <c r="H182" i="1"/>
  <c r="I183" i="1"/>
  <c r="I6" i="1"/>
  <c r="H5" i="1"/>
  <c r="H488" i="1" l="1"/>
  <c r="I513" i="1"/>
  <c r="H616" i="1"/>
  <c r="I616" i="1" s="1"/>
  <c r="I617" i="1"/>
  <c r="I182" i="1"/>
  <c r="H181" i="1"/>
  <c r="I181" i="1" s="1"/>
  <c r="I5" i="1"/>
  <c r="H4" i="1"/>
  <c r="H487" i="1" l="1"/>
  <c r="I487" i="1" s="1"/>
  <c r="I488" i="1"/>
  <c r="I4" i="1"/>
  <c r="H656" i="1" l="1"/>
  <c r="H661" i="1" s="1"/>
  <c r="I656" i="1" l="1"/>
  <c r="I661" i="1" s="1"/>
</calcChain>
</file>

<file path=xl/sharedStrings.xml><?xml version="1.0" encoding="utf-8"?>
<sst xmlns="http://schemas.openxmlformats.org/spreadsheetml/2006/main" count="2621" uniqueCount="506">
  <si>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</si>
  <si>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</si>
  <si>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</si>
  <si>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</si>
  <si>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</si>
  <si>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</si>
  <si>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</si>
  <si>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</si>
  <si>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</si>
  <si>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</si>
  <si>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</si>
  <si>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</si>
  <si>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</si>
  <si>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</si>
  <si>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</si>
  <si>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</si>
  <si>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</si>
  <si>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</si>
  <si>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</si>
  <si>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</si>
  <si>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</si>
  <si>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</si>
  <si>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</si>
  <si>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</si>
  <si>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</si>
  <si>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</si>
  <si>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</si>
  <si>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</si>
  <si>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</si>
  <si>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</si>
  <si>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</si>
  <si>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</si>
  <si>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</si>
  <si>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</si>
  <si>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</si>
  <si>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</si>
  <si>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</si>
  <si>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</si>
  <si>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</si>
  <si>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</si>
  <si>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</si>
  <si>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</si>
  <si>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</si>
  <si>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</si>
  <si>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</si>
  <si>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</si>
  <si>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</si>
  <si>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</si>
  <si>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</si>
  <si>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</si>
  <si>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</si>
  <si>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</si>
  <si>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</si>
  <si>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</si>
  <si>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</si>
  <si>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</si>
  <si>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</si>
  <si>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</si>
  <si>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</si>
  <si>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</si>
  <si>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</si>
  <si>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</si>
  <si>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</si>
  <si>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</si>
  <si>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</si>
  <si>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</si>
  <si>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</si>
  <si>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</si>
  <si>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</si>
  <si>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</si>
  <si>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</si>
  <si>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</si>
  <si>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</si>
  <si>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</si>
  <si>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</si>
  <si>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</si>
  <si>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</si>
  <si>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</si>
  <si>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</si>
  <si>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</si>
  <si>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</si>
  <si>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</si>
  <si>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</si>
  <si>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</si>
  <si>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</si>
  <si>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</si>
  <si>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</si>
  <si>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</si>
  <si>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</si>
  <si>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</si>
  <si>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</si>
  <si>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</si>
  <si>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</si>
  <si>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</si>
  <si>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</si>
  <si>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</si>
  <si>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</si>
  <si>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</si>
  <si>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</si>
  <si>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</si>
  <si>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</si>
  <si>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</si>
  <si>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</si>
  <si>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</si>
  <si>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</si>
  <si>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</si>
  <si>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</si>
  <si>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</si>
  <si>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</si>
  <si>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</si>
  <si>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</si>
  <si>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</si>
  <si>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</si>
  <si>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</si>
  <si>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</si>
  <si>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</si>
  <si>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</si>
  <si>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</si>
  <si>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</si>
  <si>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</si>
  <si>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</si>
  <si>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</si>
  <si>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</si>
  <si>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</si>
  <si>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</si>
  <si>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</si>
  <si>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</si>
  <si>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</si>
  <si>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</si>
  <si>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</si>
  <si>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</si>
  <si>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</si>
  <si>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</si>
  <si>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</si>
  <si>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</si>
  <si>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</si>
  <si>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</si>
  <si>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</si>
  <si>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</si>
  <si>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</si>
  <si>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</si>
  <si>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</si>
  <si>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</si>
  <si>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</si>
  <si>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</si>
  <si>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</si>
  <si>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</si>
  <si>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</si>
  <si>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</si>
  <si>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</si>
  <si>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</si>
  <si>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</si>
  <si>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</si>
  <si>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</si>
  <si>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</si>
  <si>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</si>
  <si>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</si>
  <si>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</si>
  <si>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</si>
  <si>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</si>
  <si>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</si>
  <si>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</si>
  <si>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</si>
  <si>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</si>
  <si>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</si>
  <si>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</si>
  <si>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</si>
  <si>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</si>
  <si>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</si>
  <si>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</si>
  <si>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</si>
  <si>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</si>
  <si>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</si>
  <si>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</si>
  <si>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</si>
  <si>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</si>
  <si>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</si>
  <si>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</si>
  <si>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</si>
  <si>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</si>
  <si>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</si>
  <si>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</si>
  <si>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</si>
  <si>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</si>
  <si>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</si>
  <si>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</si>
  <si>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</si>
  <si>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</si>
  <si>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</si>
  <si>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</si>
  <si>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</si>
  <si>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</si>
  <si>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</si>
  <si>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</si>
  <si>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</si>
  <si>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</si>
  <si>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</si>
  <si>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</si>
  <si>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</si>
  <si>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</si>
  <si>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</si>
  <si>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</si>
  <si>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</si>
  <si>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</si>
  <si>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</si>
  <si>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</si>
  <si>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</si>
  <si>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</si>
  <si>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</si>
  <si>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</si>
  <si>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</si>
  <si>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</si>
  <si>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</si>
  <si>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</si>
  <si>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</si>
  <si>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</si>
  <si>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</si>
  <si>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</si>
  <si>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</si>
  <si>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</si>
  <si>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</si>
  <si>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</si>
  <si>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</si>
  <si>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</si>
  <si>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</si>
  <si>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</si>
  <si>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</si>
  <si>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</si>
  <si>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</si>
  <si>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</si>
  <si>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</si>
  <si>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</si>
  <si>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</si>
  <si>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</si>
  <si>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</si>
  <si>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</si>
  <si>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</si>
  <si>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</si>
  <si>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</si>
  <si>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</si>
  <si>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</si>
  <si>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</si>
  <si>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</si>
  <si>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</si>
  <si>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</si>
  <si>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</si>
  <si>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</si>
  <si>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</si>
  <si>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</si>
  <si>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</si>
  <si>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</si>
  <si>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</si>
  <si>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</si>
  <si>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</si>
  <si>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</si>
  <si>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</si>
  <si>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</si>
  <si>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</si>
  <si>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</si>
  <si>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</si>
  <si>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</si>
  <si>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</si>
  <si>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</si>
  <si>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</si>
  <si>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</si>
  <si>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</si>
  <si>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</si>
  <si>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</si>
  <si>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</si>
  <si>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</si>
  <si>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</si>
  <si>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</si>
  <si>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</si>
  <si>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</si>
  <si>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</si>
  <si>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</si>
  <si>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</si>
  <si>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</si>
  <si>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</si>
  <si>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</si>
  <si>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</si>
  <si>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</si>
  <si>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</si>
  <si>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</si>
  <si>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</si>
  <si>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</si>
  <si>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</si>
  <si>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</si>
  <si>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</si>
  <si>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</si>
  <si>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</si>
  <si>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</si>
  <si>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</si>
  <si>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</si>
  <si>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</si>
  <si>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</si>
  <si>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</si>
  <si>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</si>
  <si>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</si>
  <si>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</si>
  <si>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</si>
  <si>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</si>
  <si>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</si>
  <si>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</si>
  <si>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</si>
  <si>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</si>
  <si>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</si>
  <si>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</si>
  <si>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</si>
  <si>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</si>
  <si>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</si>
  <si>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</si>
  <si>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</si>
  <si>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</si>
  <si>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</si>
  <si>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</si>
  <si>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</si>
  <si>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</si>
  <si>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</si>
  <si>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</si>
  <si>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</si>
  <si>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</si>
  <si>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</si>
  <si>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</si>
  <si>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</si>
  <si>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</si>
  <si>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</si>
  <si>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</si>
  <si>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</si>
  <si>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</si>
  <si>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</si>
  <si>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</si>
  <si>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</si>
  <si>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</si>
  <si>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</si>
  <si>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</si>
  <si>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</si>
  <si>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</si>
  <si>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</si>
  <si>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</si>
  <si>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</si>
  <si>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</si>
  <si>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</si>
  <si>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</si>
  <si>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</si>
  <si>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</si>
  <si>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</si>
  <si>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</si>
  <si>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</si>
  <si>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</si>
  <si>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</si>
  <si>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</si>
  <si>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</si>
  <si>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</si>
  <si>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</si>
  <si>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</si>
  <si>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</si>
  <si>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</si>
  <si>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</si>
  <si>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</si>
  <si>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</si>
  <si>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</si>
  <si>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</si>
  <si>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</si>
  <si>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</si>
  <si>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</si>
  <si>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</si>
  <si>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</si>
  <si>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</si>
  <si>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</si>
  <si>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</si>
  <si>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</si>
  <si>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</si>
  <si>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</si>
  <si>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</si>
  <si>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</si>
  <si>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</si>
  <si>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</si>
  <si>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</si>
  <si>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</si>
  <si>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</si>
  <si>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</si>
  <si>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</si>
  <si>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</si>
  <si>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</si>
  <si>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</si>
  <si>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</si>
  <si>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</si>
  <si>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</si>
  <si>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</si>
  <si>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</si>
  <si>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</si>
  <si>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</si>
  <si>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</si>
  <si>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</si>
  <si>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</si>
  <si>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</si>
  <si>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</si>
  <si>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</si>
  <si>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</si>
  <si>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</si>
  <si>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</si>
  <si>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</si>
  <si>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</si>
  <si>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</si>
  <si>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</si>
  <si>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</si>
  <si>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</si>
  <si>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</si>
  <si>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</si>
  <si>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</si>
  <si>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</si>
  <si>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</si>
  <si>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</si>
  <si>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</si>
  <si>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</si>
  <si>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</si>
  <si>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</si>
  <si>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</si>
  <si>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</si>
  <si>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</si>
  <si>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</si>
  <si>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</si>
  <si>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</si>
  <si>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</si>
  <si>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</si>
  <si>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</si>
  <si>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</si>
  <si>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</si>
  <si>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</si>
  <si>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</si>
  <si>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</si>
  <si>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</si>
  <si>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</si>
  <si>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</si>
  <si>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</si>
  <si>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</si>
  <si>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</si>
  <si>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</si>
  <si>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</si>
  <si>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</si>
  <si>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</si>
  <si>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</si>
  <si>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</si>
  <si>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</si>
  <si>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</si>
  <si>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</si>
  <si>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</si>
  <si>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</si>
  <si>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</si>
  <si>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</si>
  <si>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</si>
  <si>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</si>
  <si>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</si>
  <si>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</si>
  <si>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</si>
  <si>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</si>
  <si>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</si>
  <si>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</si>
  <si>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</si>
  <si>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</si>
  <si>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</si>
  <si>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</si>
  <si>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</si>
  <si>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</si>
  <si>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</si>
  <si>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</si>
  <si>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</si>
  <si>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</si>
  <si>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</si>
  <si>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</si>
  <si>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</si>
  <si>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</si>
  <si>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</si>
  <si>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</si>
  <si>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</si>
  <si>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</si>
  <si>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</si>
  <si>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МП"Доступная среда для инвалидов ММР"</t>
  </si>
  <si>
    <t>Мероприятия районных бюджетных муниципальных учреждений по созданию доступной среды для инвалидов</t>
  </si>
  <si>
    <t xml:space="preserve">  Предоставление субсидий бюджетным, автономным учреждениям и иным некоммерческим организациям</t>
  </si>
  <si>
    <t>0500011630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</si>
  <si>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</si>
  <si>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</si>
  <si>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2000092640</t>
  </si>
  <si>
    <t>20000S2640</t>
  </si>
  <si>
    <t>Мероприятия районных казенных муниципальных учреждений по развитию физической культуры и спорта ММР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</si>
  <si>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</si>
  <si>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</si>
  <si>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</si>
  <si>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</si>
  <si>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</si>
  <si>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</si>
  <si>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</si>
  <si>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</si>
  <si>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</si>
  <si>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</si>
  <si>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</si>
  <si>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</si>
  <si>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</si>
  <si>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</si>
  <si>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2. РАСХОДЫ РАЙОННОГО БЮДЖЕТА</t>
  </si>
  <si>
    <t>Годовой план</t>
  </si>
  <si>
    <t>Исполнено</t>
  </si>
  <si>
    <t>% исполнения</t>
  </si>
  <si>
    <t xml:space="preserve"> Пособия, компенсации, меры социальной поддержки по публичным нормативным обязательствам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</si>
</sst>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  <numFmt numFmtId="173" formatCode="#,##0.00_ ;\-#,##0.00\ 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0" fillId="0" borderId="3">
      <alignment horizontal="left" wrapText="1"/>
    </xf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4" fontId="7" fillId="4" borderId="1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7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7" fillId="5" borderId="1" xfId="0" applyNumberFormat="1" applyFont="1" applyFill="1" applyBorder="1" applyAlignment="1">
      <alignment horizontal="center" vertical="center" shrinkToFit="1"/>
    </xf>
    <xf numFmtId="4" fontId="7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7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7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169" fontId="8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7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71" fontId="8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7" fillId="4" borderId="1" xfId="0" applyNumberFormat="1" applyFont="1" applyFill="1" applyBorder="1" applyAlignment="1">
      <alignment horizontal="center" vertical="center" shrinkToFit="1"/>
    </xf>
    <xf numFmtId="171" fontId="8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169" fontId="7" fillId="6" borderId="1" xfId="0" applyNumberFormat="1" applyFont="1" applyFill="1" applyBorder="1" applyAlignment="1">
      <alignment horizontal="center" vertical="center" shrinkToFit="1"/>
    </xf>
    <xf numFmtId="173" fontId="3" fillId="7" borderId="1" xfId="2" applyNumberFormat="1" applyFont="1" applyFill="1" applyBorder="1" applyAlignment="1">
      <alignment horizontal="center" vertical="center" shrinkToFit="1"/>
    </xf>
    <xf numFmtId="169" fontId="3" fillId="9" borderId="1" xfId="0" applyNumberFormat="1" applyFont="1" applyFill="1" applyBorder="1" applyAlignment="1">
      <alignment horizontal="center" vertical="center" shrinkToFit="1"/>
    </xf>
    <xf numFmtId="169" fontId="3" fillId="4" borderId="1" xfId="2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3">
    <cellStyle name="xl70" xfId="1" xr:uid="{00000000-0005-0000-0000-000000000000}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1"/>
  <sheetViews>
    <sheetView showGridLines="0" tabSelected="1" view="pageBreakPreview" topLeftCell="A133" zoomScale="115" zoomScaleNormal="100" zoomScaleSheetLayoutView="115" workbookViewId="0">
      <selection activeCell="K651" sqref="K651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30.75" customHeight="1" x14ac:dyDescent="0.3">
      <c r="A1" s="115" t="s">
        <v>501</v>
      </c>
      <c r="B1" s="116"/>
      <c r="C1" s="116"/>
      <c r="D1" s="116"/>
      <c r="E1" s="116"/>
      <c r="F1" s="116"/>
      <c r="G1" s="116"/>
      <c r="H1" s="116"/>
      <c r="I1" s="116"/>
    </row>
    <row r="2" spans="1:11" ht="15.75" x14ac:dyDescent="0.25">
      <c r="A2" s="22"/>
      <c r="B2" s="22"/>
      <c r="C2" s="22"/>
      <c r="D2" s="22"/>
      <c r="E2" s="22"/>
      <c r="F2" s="22"/>
      <c r="G2" s="22"/>
      <c r="I2" s="1" t="s">
        <v>374</v>
      </c>
    </row>
    <row r="3" spans="1:11" ht="15" x14ac:dyDescent="0.2">
      <c r="A3" s="2" t="s">
        <v>0</v>
      </c>
      <c r="B3" s="2" t="s">
        <v>57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502</v>
      </c>
      <c r="H3" s="2" t="s">
        <v>503</v>
      </c>
      <c r="I3" s="2" t="s">
        <v>504</v>
      </c>
    </row>
    <row r="4" spans="1:11" ht="28.5" x14ac:dyDescent="0.2">
      <c r="A4" s="90" t="s">
        <v>58</v>
      </c>
      <c r="B4" s="91">
        <v>951</v>
      </c>
      <c r="C4" s="91" t="s">
        <v>59</v>
      </c>
      <c r="D4" s="91" t="s">
        <v>201</v>
      </c>
      <c r="E4" s="91" t="s">
        <v>5</v>
      </c>
      <c r="F4" s="90"/>
      <c r="G4" s="92">
        <f>G5+G181+G202+G240+G296+G336+G388+G434+G464+G471+G477</f>
        <v>453707.00710000005</v>
      </c>
      <c r="H4" s="92">
        <f>H5+H181+H202+H240+H296+H336+H388+H434+H464+H471+H477</f>
        <v>200704.9945</v>
      </c>
      <c r="I4" s="112">
        <f t="shared" ref="I4:I67" si="0">H4/G4*100</f>
        <v>44.236697110512843</v>
      </c>
      <c r="K4" s="101"/>
    </row>
    <row r="5" spans="1:11" ht="18.75" customHeight="1" outlineLevel="2" x14ac:dyDescent="0.2">
      <c r="A5" s="39" t="s">
        <v>52</v>
      </c>
      <c r="B5" s="16">
        <v>951</v>
      </c>
      <c r="C5" s="12" t="s">
        <v>51</v>
      </c>
      <c r="D5" s="12" t="s">
        <v>201</v>
      </c>
      <c r="E5" s="12" t="s">
        <v>5</v>
      </c>
      <c r="F5" s="12"/>
      <c r="G5" s="79">
        <f>G6+G14+G35+G55+G76+G81+G49+G70</f>
        <v>183173.81667999999</v>
      </c>
      <c r="H5" s="79">
        <f>H6+H14+H35+H55+H76+H81+H49+H70</f>
        <v>68841.385769999993</v>
      </c>
      <c r="I5" s="112">
        <f t="shared" si="0"/>
        <v>37.582547013399925</v>
      </c>
    </row>
    <row r="6" spans="1:11" ht="32.25" customHeight="1" outlineLevel="3" x14ac:dyDescent="0.2">
      <c r="A6" s="40" t="s">
        <v>23</v>
      </c>
      <c r="B6" s="52">
        <v>951</v>
      </c>
      <c r="C6" s="41" t="s">
        <v>6</v>
      </c>
      <c r="D6" s="41" t="s">
        <v>201</v>
      </c>
      <c r="E6" s="41" t="s">
        <v>5</v>
      </c>
      <c r="F6" s="41"/>
      <c r="G6" s="42">
        <f>G7</f>
        <v>4137.6000000000004</v>
      </c>
      <c r="H6" s="42">
        <f t="shared" ref="H6:H9" si="1">H7</f>
        <v>1882.3793800000001</v>
      </c>
      <c r="I6" s="112">
        <f t="shared" si="0"/>
        <v>45.49447457463264</v>
      </c>
    </row>
    <row r="7" spans="1:11" ht="34.5" customHeight="1" outlineLevel="3" x14ac:dyDescent="0.2">
      <c r="A7" s="43" t="s">
        <v>111</v>
      </c>
      <c r="B7" s="17">
        <v>951</v>
      </c>
      <c r="C7" s="9" t="s">
        <v>6</v>
      </c>
      <c r="D7" s="9" t="s">
        <v>202</v>
      </c>
      <c r="E7" s="9" t="s">
        <v>5</v>
      </c>
      <c r="F7" s="9"/>
      <c r="G7" s="10">
        <f>G8</f>
        <v>4137.6000000000004</v>
      </c>
      <c r="H7" s="10">
        <f t="shared" si="1"/>
        <v>1882.3793800000001</v>
      </c>
      <c r="I7" s="112">
        <f t="shared" si="0"/>
        <v>45.49447457463264</v>
      </c>
    </row>
    <row r="8" spans="1:11" ht="36" customHeight="1" outlineLevel="3" x14ac:dyDescent="0.2">
      <c r="A8" s="43" t="s">
        <v>112</v>
      </c>
      <c r="B8" s="17">
        <v>951</v>
      </c>
      <c r="C8" s="9" t="s">
        <v>6</v>
      </c>
      <c r="D8" s="9" t="s">
        <v>294</v>
      </c>
      <c r="E8" s="9" t="s">
        <v>5</v>
      </c>
      <c r="F8" s="9"/>
      <c r="G8" s="10">
        <f>G9</f>
        <v>4137.6000000000004</v>
      </c>
      <c r="H8" s="10">
        <f t="shared" si="1"/>
        <v>1882.3793800000001</v>
      </c>
      <c r="I8" s="112">
        <f t="shared" si="0"/>
        <v>45.49447457463264</v>
      </c>
    </row>
    <row r="9" spans="1:11" ht="20.25" customHeight="1" outlineLevel="3" x14ac:dyDescent="0.2">
      <c r="A9" s="31" t="s">
        <v>113</v>
      </c>
      <c r="B9" s="27">
        <v>951</v>
      </c>
      <c r="C9" s="28" t="s">
        <v>6</v>
      </c>
      <c r="D9" s="28" t="s">
        <v>295</v>
      </c>
      <c r="E9" s="28" t="s">
        <v>5</v>
      </c>
      <c r="F9" s="28"/>
      <c r="G9" s="14">
        <f>G10</f>
        <v>4137.6000000000004</v>
      </c>
      <c r="H9" s="14">
        <f t="shared" si="1"/>
        <v>1882.3793800000001</v>
      </c>
      <c r="I9" s="112">
        <f t="shared" si="0"/>
        <v>45.49447457463264</v>
      </c>
    </row>
    <row r="10" spans="1:11" ht="31.5" customHeight="1" outlineLevel="3" x14ac:dyDescent="0.2">
      <c r="A10" s="3" t="s">
        <v>420</v>
      </c>
      <c r="B10" s="19">
        <v>951</v>
      </c>
      <c r="C10" s="4" t="s">
        <v>6</v>
      </c>
      <c r="D10" s="4" t="s">
        <v>295</v>
      </c>
      <c r="E10" s="4" t="s">
        <v>79</v>
      </c>
      <c r="F10" s="4"/>
      <c r="G10" s="5">
        <f>G11+G12+G13</f>
        <v>4137.6000000000004</v>
      </c>
      <c r="H10" s="5">
        <f>H11+H12+H13</f>
        <v>1882.3793800000001</v>
      </c>
      <c r="I10" s="112">
        <f t="shared" si="0"/>
        <v>45.49447457463264</v>
      </c>
    </row>
    <row r="11" spans="1:11" ht="20.25" customHeight="1" outlineLevel="3" x14ac:dyDescent="0.2">
      <c r="A11" s="26" t="s">
        <v>199</v>
      </c>
      <c r="B11" s="29">
        <v>951</v>
      </c>
      <c r="C11" s="30" t="s">
        <v>6</v>
      </c>
      <c r="D11" s="30" t="s">
        <v>295</v>
      </c>
      <c r="E11" s="30" t="s">
        <v>80</v>
      </c>
      <c r="F11" s="30"/>
      <c r="G11" s="34">
        <v>3167.13</v>
      </c>
      <c r="H11" s="34">
        <v>1442.6567</v>
      </c>
      <c r="I11" s="112">
        <f t="shared" si="0"/>
        <v>45.550915181883909</v>
      </c>
    </row>
    <row r="12" spans="1:11" ht="30.75" customHeight="1" outlineLevel="4" x14ac:dyDescent="0.2">
      <c r="A12" s="26" t="s">
        <v>200</v>
      </c>
      <c r="B12" s="29">
        <v>951</v>
      </c>
      <c r="C12" s="30" t="s">
        <v>6</v>
      </c>
      <c r="D12" s="30" t="s">
        <v>295</v>
      </c>
      <c r="E12" s="30" t="s">
        <v>81</v>
      </c>
      <c r="F12" s="30"/>
      <c r="G12" s="34">
        <v>14</v>
      </c>
      <c r="H12" s="34">
        <v>9</v>
      </c>
      <c r="I12" s="112">
        <f t="shared" si="0"/>
        <v>64.285714285714292</v>
      </c>
    </row>
    <row r="13" spans="1:11" ht="47.25" outlineLevel="4" x14ac:dyDescent="0.2">
      <c r="A13" s="26" t="s">
        <v>196</v>
      </c>
      <c r="B13" s="29">
        <v>951</v>
      </c>
      <c r="C13" s="30" t="s">
        <v>6</v>
      </c>
      <c r="D13" s="30" t="s">
        <v>295</v>
      </c>
      <c r="E13" s="30" t="s">
        <v>197</v>
      </c>
      <c r="F13" s="30"/>
      <c r="G13" s="34">
        <v>956.47</v>
      </c>
      <c r="H13" s="34">
        <v>430.72268000000003</v>
      </c>
      <c r="I13" s="112">
        <f t="shared" si="0"/>
        <v>45.03253421435069</v>
      </c>
    </row>
    <row r="14" spans="1:11" ht="47.25" outlineLevel="4" x14ac:dyDescent="0.2">
      <c r="A14" s="6" t="s">
        <v>24</v>
      </c>
      <c r="B14" s="17">
        <v>951</v>
      </c>
      <c r="C14" s="7" t="s">
        <v>17</v>
      </c>
      <c r="D14" s="7" t="s">
        <v>201</v>
      </c>
      <c r="E14" s="7" t="s">
        <v>5</v>
      </c>
      <c r="F14" s="7"/>
      <c r="G14" s="100">
        <f t="shared" ref="G14:H15" si="2">G15</f>
        <v>7183</v>
      </c>
      <c r="H14" s="69">
        <f t="shared" si="2"/>
        <v>3712.0476100000001</v>
      </c>
      <c r="I14" s="112">
        <f t="shared" si="0"/>
        <v>51.678234860086313</v>
      </c>
    </row>
    <row r="15" spans="1:11" ht="31.5" outlineLevel="4" x14ac:dyDescent="0.2">
      <c r="A15" s="43" t="s">
        <v>111</v>
      </c>
      <c r="B15" s="17">
        <v>951</v>
      </c>
      <c r="C15" s="9" t="s">
        <v>17</v>
      </c>
      <c r="D15" s="9" t="s">
        <v>202</v>
      </c>
      <c r="E15" s="9" t="s">
        <v>5</v>
      </c>
      <c r="F15" s="9"/>
      <c r="G15" s="70">
        <f t="shared" si="2"/>
        <v>7183</v>
      </c>
      <c r="H15" s="70">
        <f t="shared" si="2"/>
        <v>3712.0476100000001</v>
      </c>
      <c r="I15" s="112">
        <f t="shared" si="0"/>
        <v>51.678234860086313</v>
      </c>
    </row>
    <row r="16" spans="1:11" ht="31.5" outlineLevel="4" x14ac:dyDescent="0.2">
      <c r="A16" s="43" t="s">
        <v>112</v>
      </c>
      <c r="B16" s="17">
        <v>951</v>
      </c>
      <c r="C16" s="9" t="s">
        <v>17</v>
      </c>
      <c r="D16" s="9" t="s">
        <v>294</v>
      </c>
      <c r="E16" s="9" t="s">
        <v>5</v>
      </c>
      <c r="F16" s="9"/>
      <c r="G16" s="70">
        <f>G17+G32+G28</f>
        <v>7183</v>
      </c>
      <c r="H16" s="70">
        <f>H17+H32+H28</f>
        <v>3712.0476100000001</v>
      </c>
      <c r="I16" s="112">
        <f t="shared" si="0"/>
        <v>51.678234860086313</v>
      </c>
    </row>
    <row r="17" spans="1:9" ht="47.25" outlineLevel="4" x14ac:dyDescent="0.2">
      <c r="A17" s="44" t="s">
        <v>163</v>
      </c>
      <c r="B17" s="53">
        <v>951</v>
      </c>
      <c r="C17" s="28" t="s">
        <v>17</v>
      </c>
      <c r="D17" s="28" t="s">
        <v>296</v>
      </c>
      <c r="E17" s="28" t="s">
        <v>5</v>
      </c>
      <c r="F17" s="28"/>
      <c r="G17" s="59">
        <f>G18+G21+G26+G23</f>
        <v>3990</v>
      </c>
      <c r="H17" s="59">
        <f>H18+H21+H26+H23</f>
        <v>1537.19102</v>
      </c>
      <c r="I17" s="112">
        <f t="shared" si="0"/>
        <v>38.526090726817039</v>
      </c>
    </row>
    <row r="18" spans="1:9" ht="31.5" outlineLevel="4" x14ac:dyDescent="0.2">
      <c r="A18" s="3" t="s">
        <v>420</v>
      </c>
      <c r="B18" s="19">
        <v>951</v>
      </c>
      <c r="C18" s="4" t="s">
        <v>17</v>
      </c>
      <c r="D18" s="4" t="s">
        <v>204</v>
      </c>
      <c r="E18" s="4" t="s">
        <v>79</v>
      </c>
      <c r="F18" s="4"/>
      <c r="G18" s="61">
        <f>G19+G20</f>
        <v>3785</v>
      </c>
      <c r="H18" s="61">
        <f>H19+H20</f>
        <v>1391.60202</v>
      </c>
      <c r="I18" s="112">
        <f t="shared" si="0"/>
        <v>36.766235667106997</v>
      </c>
    </row>
    <row r="19" spans="1:9" ht="31.5" outlineLevel="4" x14ac:dyDescent="0.2">
      <c r="A19" s="26" t="s">
        <v>199</v>
      </c>
      <c r="B19" s="29">
        <v>951</v>
      </c>
      <c r="C19" s="30" t="s">
        <v>17</v>
      </c>
      <c r="D19" s="30" t="s">
        <v>296</v>
      </c>
      <c r="E19" s="30" t="s">
        <v>80</v>
      </c>
      <c r="F19" s="30"/>
      <c r="G19" s="58">
        <v>2907</v>
      </c>
      <c r="H19" s="58">
        <v>1068.81873</v>
      </c>
      <c r="I19" s="112">
        <f t="shared" si="0"/>
        <v>36.76707017543859</v>
      </c>
    </row>
    <row r="20" spans="1:9" ht="47.25" outlineLevel="4" x14ac:dyDescent="0.2">
      <c r="A20" s="26" t="s">
        <v>196</v>
      </c>
      <c r="B20" s="29">
        <v>951</v>
      </c>
      <c r="C20" s="30" t="s">
        <v>17</v>
      </c>
      <c r="D20" s="30" t="s">
        <v>296</v>
      </c>
      <c r="E20" s="30" t="s">
        <v>197</v>
      </c>
      <c r="F20" s="30"/>
      <c r="G20" s="58">
        <v>878</v>
      </c>
      <c r="H20" s="58">
        <v>322.78329000000002</v>
      </c>
      <c r="I20" s="112">
        <f t="shared" si="0"/>
        <v>36.763472665148065</v>
      </c>
    </row>
    <row r="21" spans="1:9" ht="31.5" outlineLevel="4" x14ac:dyDescent="0.2">
      <c r="A21" s="3" t="s">
        <v>422</v>
      </c>
      <c r="B21" s="19">
        <v>951</v>
      </c>
      <c r="C21" s="4" t="s">
        <v>17</v>
      </c>
      <c r="D21" s="4" t="s">
        <v>296</v>
      </c>
      <c r="E21" s="4" t="s">
        <v>82</v>
      </c>
      <c r="F21" s="4"/>
      <c r="G21" s="61">
        <f>G22</f>
        <v>100</v>
      </c>
      <c r="H21" s="61">
        <f>H22</f>
        <v>96.924000000000007</v>
      </c>
      <c r="I21" s="112">
        <f t="shared" si="0"/>
        <v>96.924000000000007</v>
      </c>
    </row>
    <row r="22" spans="1:9" ht="15.75" outlineLevel="4" x14ac:dyDescent="0.2">
      <c r="A22" s="26" t="s">
        <v>424</v>
      </c>
      <c r="B22" s="29">
        <v>951</v>
      </c>
      <c r="C22" s="30" t="s">
        <v>17</v>
      </c>
      <c r="D22" s="30" t="s">
        <v>296</v>
      </c>
      <c r="E22" s="30" t="s">
        <v>83</v>
      </c>
      <c r="F22" s="30"/>
      <c r="G22" s="58">
        <v>100</v>
      </c>
      <c r="H22" s="58">
        <v>96.924000000000007</v>
      </c>
      <c r="I22" s="112">
        <f t="shared" si="0"/>
        <v>96.924000000000007</v>
      </c>
    </row>
    <row r="23" spans="1:9" ht="15.75" outlineLevel="4" x14ac:dyDescent="0.2">
      <c r="A23" s="3" t="s">
        <v>244</v>
      </c>
      <c r="B23" s="19">
        <v>951</v>
      </c>
      <c r="C23" s="4" t="s">
        <v>17</v>
      </c>
      <c r="D23" s="4" t="s">
        <v>296</v>
      </c>
      <c r="E23" s="4" t="s">
        <v>245</v>
      </c>
      <c r="F23" s="4"/>
      <c r="G23" s="61">
        <f>G25+G24</f>
        <v>100</v>
      </c>
      <c r="H23" s="61">
        <f>H25+H24</f>
        <v>48</v>
      </c>
      <c r="I23" s="112">
        <f t="shared" si="0"/>
        <v>48</v>
      </c>
    </row>
    <row r="24" spans="1:9" ht="31.5" outlineLevel="4" x14ac:dyDescent="0.2">
      <c r="A24" s="68" t="s">
        <v>427</v>
      </c>
      <c r="B24" s="29">
        <v>951</v>
      </c>
      <c r="C24" s="74" t="s">
        <v>17</v>
      </c>
      <c r="D24" s="74" t="s">
        <v>296</v>
      </c>
      <c r="E24" s="74" t="s">
        <v>411</v>
      </c>
      <c r="F24" s="74"/>
      <c r="G24" s="98">
        <v>0</v>
      </c>
      <c r="H24" s="98">
        <v>0</v>
      </c>
      <c r="I24" s="112">
        <v>0</v>
      </c>
    </row>
    <row r="25" spans="1:9" ht="15.75" outlineLevel="4" x14ac:dyDescent="0.2">
      <c r="A25" s="26" t="s">
        <v>246</v>
      </c>
      <c r="B25" s="29">
        <v>951</v>
      </c>
      <c r="C25" s="30" t="s">
        <v>17</v>
      </c>
      <c r="D25" s="30" t="s">
        <v>296</v>
      </c>
      <c r="E25" s="30" t="s">
        <v>247</v>
      </c>
      <c r="F25" s="30"/>
      <c r="G25" s="58">
        <v>100</v>
      </c>
      <c r="H25" s="58">
        <v>48</v>
      </c>
      <c r="I25" s="112">
        <f t="shared" si="0"/>
        <v>48</v>
      </c>
    </row>
    <row r="26" spans="1:9" ht="15.75" outlineLevel="4" x14ac:dyDescent="0.2">
      <c r="A26" s="3" t="s">
        <v>87</v>
      </c>
      <c r="B26" s="19">
        <v>951</v>
      </c>
      <c r="C26" s="4" t="s">
        <v>17</v>
      </c>
      <c r="D26" s="4" t="s">
        <v>296</v>
      </c>
      <c r="E26" s="4" t="s">
        <v>84</v>
      </c>
      <c r="F26" s="4"/>
      <c r="G26" s="61">
        <f>G27</f>
        <v>5</v>
      </c>
      <c r="H26" s="61">
        <f>H27</f>
        <v>0.66500000000000004</v>
      </c>
      <c r="I26" s="112">
        <f t="shared" si="0"/>
        <v>13.3</v>
      </c>
    </row>
    <row r="27" spans="1:9" ht="15.75" outlineLevel="4" x14ac:dyDescent="0.2">
      <c r="A27" s="26" t="s">
        <v>432</v>
      </c>
      <c r="B27" s="29">
        <v>951</v>
      </c>
      <c r="C27" s="30" t="s">
        <v>17</v>
      </c>
      <c r="D27" s="30" t="s">
        <v>296</v>
      </c>
      <c r="E27" s="30" t="s">
        <v>86</v>
      </c>
      <c r="F27" s="30"/>
      <c r="G27" s="58">
        <v>5</v>
      </c>
      <c r="H27" s="58">
        <v>0.66500000000000004</v>
      </c>
      <c r="I27" s="112">
        <f t="shared" si="0"/>
        <v>13.3</v>
      </c>
    </row>
    <row r="28" spans="1:9" ht="15.75" outlineLevel="4" x14ac:dyDescent="0.2">
      <c r="A28" s="31" t="s">
        <v>114</v>
      </c>
      <c r="B28" s="27">
        <v>951</v>
      </c>
      <c r="C28" s="28" t="s">
        <v>17</v>
      </c>
      <c r="D28" s="28" t="s">
        <v>354</v>
      </c>
      <c r="E28" s="28" t="s">
        <v>5</v>
      </c>
      <c r="F28" s="28"/>
      <c r="G28" s="59">
        <f>G29</f>
        <v>2617</v>
      </c>
      <c r="H28" s="59">
        <f>H29</f>
        <v>1886.8565900000001</v>
      </c>
      <c r="I28" s="112">
        <f t="shared" si="0"/>
        <v>72.099984333205967</v>
      </c>
    </row>
    <row r="29" spans="1:9" ht="31.5" outlineLevel="4" x14ac:dyDescent="0.2">
      <c r="A29" s="3" t="s">
        <v>420</v>
      </c>
      <c r="B29" s="19">
        <v>951</v>
      </c>
      <c r="C29" s="4" t="s">
        <v>17</v>
      </c>
      <c r="D29" s="4" t="s">
        <v>354</v>
      </c>
      <c r="E29" s="4" t="s">
        <v>79</v>
      </c>
      <c r="F29" s="4"/>
      <c r="G29" s="61">
        <f>G30+G31</f>
        <v>2617</v>
      </c>
      <c r="H29" s="61">
        <f>H30+H31</f>
        <v>1886.8565900000001</v>
      </c>
      <c r="I29" s="112">
        <f t="shared" si="0"/>
        <v>72.099984333205967</v>
      </c>
    </row>
    <row r="30" spans="1:9" ht="31.5" outlineLevel="4" x14ac:dyDescent="0.2">
      <c r="A30" s="26" t="s">
        <v>199</v>
      </c>
      <c r="B30" s="29">
        <v>951</v>
      </c>
      <c r="C30" s="30" t="s">
        <v>17</v>
      </c>
      <c r="D30" s="30" t="s">
        <v>354</v>
      </c>
      <c r="E30" s="30" t="s">
        <v>80</v>
      </c>
      <c r="F30" s="30"/>
      <c r="G30" s="58">
        <v>1978</v>
      </c>
      <c r="H30" s="58">
        <v>1449.19857</v>
      </c>
      <c r="I30" s="112">
        <f t="shared" si="0"/>
        <v>73.265852881698692</v>
      </c>
    </row>
    <row r="31" spans="1:9" ht="47.25" outlineLevel="4" x14ac:dyDescent="0.2">
      <c r="A31" s="26" t="s">
        <v>196</v>
      </c>
      <c r="B31" s="29">
        <v>951</v>
      </c>
      <c r="C31" s="30" t="s">
        <v>17</v>
      </c>
      <c r="D31" s="30" t="s">
        <v>354</v>
      </c>
      <c r="E31" s="30" t="s">
        <v>197</v>
      </c>
      <c r="F31" s="30"/>
      <c r="G31" s="58">
        <v>639</v>
      </c>
      <c r="H31" s="58">
        <v>437.65802000000002</v>
      </c>
      <c r="I31" s="112">
        <f t="shared" si="0"/>
        <v>68.491082942097023</v>
      </c>
    </row>
    <row r="32" spans="1:9" ht="15.75" outlineLevel="4" x14ac:dyDescent="0.2">
      <c r="A32" s="31" t="s">
        <v>355</v>
      </c>
      <c r="B32" s="27">
        <v>951</v>
      </c>
      <c r="C32" s="28" t="s">
        <v>17</v>
      </c>
      <c r="D32" s="28" t="s">
        <v>205</v>
      </c>
      <c r="E32" s="28" t="s">
        <v>5</v>
      </c>
      <c r="F32" s="28"/>
      <c r="G32" s="59">
        <f t="shared" ref="G32:H33" si="3">G33</f>
        <v>576</v>
      </c>
      <c r="H32" s="59">
        <f t="shared" si="3"/>
        <v>288</v>
      </c>
      <c r="I32" s="112">
        <f t="shared" si="0"/>
        <v>50</v>
      </c>
    </row>
    <row r="33" spans="1:9" ht="31.5" outlineLevel="4" x14ac:dyDescent="0.2">
      <c r="A33" s="3" t="s">
        <v>420</v>
      </c>
      <c r="B33" s="19">
        <v>951</v>
      </c>
      <c r="C33" s="4" t="s">
        <v>17</v>
      </c>
      <c r="D33" s="4" t="s">
        <v>297</v>
      </c>
      <c r="E33" s="4" t="s">
        <v>79</v>
      </c>
      <c r="F33" s="4"/>
      <c r="G33" s="61">
        <f t="shared" si="3"/>
        <v>576</v>
      </c>
      <c r="H33" s="61">
        <f t="shared" si="3"/>
        <v>288</v>
      </c>
      <c r="I33" s="112">
        <f t="shared" si="0"/>
        <v>50</v>
      </c>
    </row>
    <row r="34" spans="1:9" ht="31.5" outlineLevel="4" x14ac:dyDescent="0.2">
      <c r="A34" s="26" t="s">
        <v>421</v>
      </c>
      <c r="B34" s="29">
        <v>951</v>
      </c>
      <c r="C34" s="30" t="s">
        <v>17</v>
      </c>
      <c r="D34" s="30" t="s">
        <v>297</v>
      </c>
      <c r="E34" s="30" t="s">
        <v>248</v>
      </c>
      <c r="F34" s="30"/>
      <c r="G34" s="58">
        <v>576</v>
      </c>
      <c r="H34" s="58">
        <v>288</v>
      </c>
      <c r="I34" s="112">
        <f t="shared" si="0"/>
        <v>50</v>
      </c>
    </row>
    <row r="35" spans="1:9" ht="51" customHeight="1" outlineLevel="6" x14ac:dyDescent="0.2">
      <c r="A35" s="6" t="s">
        <v>25</v>
      </c>
      <c r="B35" s="17">
        <v>951</v>
      </c>
      <c r="C35" s="7" t="s">
        <v>7</v>
      </c>
      <c r="D35" s="7" t="s">
        <v>201</v>
      </c>
      <c r="E35" s="7" t="s">
        <v>5</v>
      </c>
      <c r="F35" s="7"/>
      <c r="G35" s="81">
        <f>G36</f>
        <v>14605.03</v>
      </c>
      <c r="H35" s="81">
        <f t="shared" ref="H35:H37" si="4">H36</f>
        <v>7038.4632699999993</v>
      </c>
      <c r="I35" s="112">
        <f t="shared" si="0"/>
        <v>48.192049382986539</v>
      </c>
    </row>
    <row r="36" spans="1:9" ht="31.5" outlineLevel="6" x14ac:dyDescent="0.2">
      <c r="A36" s="43" t="s">
        <v>111</v>
      </c>
      <c r="B36" s="17">
        <v>951</v>
      </c>
      <c r="C36" s="9" t="s">
        <v>7</v>
      </c>
      <c r="D36" s="9" t="s">
        <v>202</v>
      </c>
      <c r="E36" s="9" t="s">
        <v>5</v>
      </c>
      <c r="F36" s="9"/>
      <c r="G36" s="10">
        <f>G37</f>
        <v>14605.03</v>
      </c>
      <c r="H36" s="10">
        <f t="shared" si="4"/>
        <v>7038.4632699999993</v>
      </c>
      <c r="I36" s="112">
        <f t="shared" si="0"/>
        <v>48.192049382986539</v>
      </c>
    </row>
    <row r="37" spans="1:9" ht="34.5" customHeight="1" outlineLevel="3" x14ac:dyDescent="0.2">
      <c r="A37" s="43" t="s">
        <v>112</v>
      </c>
      <c r="B37" s="17">
        <v>951</v>
      </c>
      <c r="C37" s="9" t="s">
        <v>7</v>
      </c>
      <c r="D37" s="9" t="s">
        <v>294</v>
      </c>
      <c r="E37" s="9" t="s">
        <v>5</v>
      </c>
      <c r="F37" s="9"/>
      <c r="G37" s="10">
        <f>G38</f>
        <v>14605.03</v>
      </c>
      <c r="H37" s="10">
        <f t="shared" si="4"/>
        <v>7038.4632699999993</v>
      </c>
      <c r="I37" s="112">
        <f t="shared" si="0"/>
        <v>48.192049382986539</v>
      </c>
    </row>
    <row r="38" spans="1:9" ht="49.5" customHeight="1" outlineLevel="3" x14ac:dyDescent="0.2">
      <c r="A38" s="44" t="s">
        <v>163</v>
      </c>
      <c r="B38" s="27">
        <v>951</v>
      </c>
      <c r="C38" s="28" t="s">
        <v>7</v>
      </c>
      <c r="D38" s="28" t="s">
        <v>296</v>
      </c>
      <c r="E38" s="28" t="s">
        <v>5</v>
      </c>
      <c r="F38" s="28"/>
      <c r="G38" s="14">
        <f>G39+G43+G45</f>
        <v>14605.03</v>
      </c>
      <c r="H38" s="14">
        <f>H39+H43+H45</f>
        <v>7038.4632699999993</v>
      </c>
      <c r="I38" s="112">
        <f t="shared" si="0"/>
        <v>48.192049382986539</v>
      </c>
    </row>
    <row r="39" spans="1:9" ht="31.5" outlineLevel="4" x14ac:dyDescent="0.2">
      <c r="A39" s="3" t="s">
        <v>420</v>
      </c>
      <c r="B39" s="19">
        <v>951</v>
      </c>
      <c r="C39" s="4" t="s">
        <v>7</v>
      </c>
      <c r="D39" s="4" t="s">
        <v>296</v>
      </c>
      <c r="E39" s="4" t="s">
        <v>79</v>
      </c>
      <c r="F39" s="4"/>
      <c r="G39" s="5">
        <f>G40+G41+G42</f>
        <v>13722.11</v>
      </c>
      <c r="H39" s="5">
        <f>H40+H41+H42</f>
        <v>6766.9360799999995</v>
      </c>
      <c r="I39" s="112">
        <f t="shared" si="0"/>
        <v>49.314107524280153</v>
      </c>
    </row>
    <row r="40" spans="1:9" ht="18" customHeight="1" outlineLevel="5" x14ac:dyDescent="0.2">
      <c r="A40" s="26" t="s">
        <v>199</v>
      </c>
      <c r="B40" s="29">
        <v>951</v>
      </c>
      <c r="C40" s="30" t="s">
        <v>7</v>
      </c>
      <c r="D40" s="30" t="s">
        <v>296</v>
      </c>
      <c r="E40" s="30" t="s">
        <v>80</v>
      </c>
      <c r="F40" s="30"/>
      <c r="G40" s="34">
        <v>10436.34</v>
      </c>
      <c r="H40" s="34">
        <v>5143.6966599999996</v>
      </c>
      <c r="I40" s="112">
        <f t="shared" si="0"/>
        <v>49.286403662586686</v>
      </c>
    </row>
    <row r="41" spans="1:9" ht="31.5" customHeight="1" outlineLevel="5" x14ac:dyDescent="0.2">
      <c r="A41" s="26" t="s">
        <v>200</v>
      </c>
      <c r="B41" s="29">
        <v>951</v>
      </c>
      <c r="C41" s="30" t="s">
        <v>7</v>
      </c>
      <c r="D41" s="30" t="s">
        <v>296</v>
      </c>
      <c r="E41" s="30" t="s">
        <v>81</v>
      </c>
      <c r="F41" s="30"/>
      <c r="G41" s="34">
        <v>134</v>
      </c>
      <c r="H41" s="34">
        <v>94.841999999999999</v>
      </c>
      <c r="I41" s="112">
        <f t="shared" si="0"/>
        <v>70.777611940298499</v>
      </c>
    </row>
    <row r="42" spans="1:9" ht="47.25" outlineLevel="5" x14ac:dyDescent="0.2">
      <c r="A42" s="26" t="s">
        <v>196</v>
      </c>
      <c r="B42" s="29">
        <v>951</v>
      </c>
      <c r="C42" s="30" t="s">
        <v>7</v>
      </c>
      <c r="D42" s="30" t="s">
        <v>296</v>
      </c>
      <c r="E42" s="30" t="s">
        <v>197</v>
      </c>
      <c r="F42" s="30"/>
      <c r="G42" s="34">
        <v>3151.77</v>
      </c>
      <c r="H42" s="34">
        <v>1528.39742</v>
      </c>
      <c r="I42" s="112">
        <f t="shared" si="0"/>
        <v>48.49330439721173</v>
      </c>
    </row>
    <row r="43" spans="1:9" ht="31.5" outlineLevel="5" x14ac:dyDescent="0.2">
      <c r="A43" s="3" t="s">
        <v>422</v>
      </c>
      <c r="B43" s="19">
        <v>951</v>
      </c>
      <c r="C43" s="4" t="s">
        <v>7</v>
      </c>
      <c r="D43" s="4" t="s">
        <v>296</v>
      </c>
      <c r="E43" s="4" t="s">
        <v>82</v>
      </c>
      <c r="F43" s="4"/>
      <c r="G43" s="5">
        <f>G44</f>
        <v>249.92</v>
      </c>
      <c r="H43" s="5">
        <f>H44</f>
        <v>183.17</v>
      </c>
      <c r="I43" s="112">
        <f t="shared" si="0"/>
        <v>73.291453265044808</v>
      </c>
    </row>
    <row r="44" spans="1:9" ht="15.75" outlineLevel="5" x14ac:dyDescent="0.2">
      <c r="A44" s="26" t="s">
        <v>424</v>
      </c>
      <c r="B44" s="29">
        <v>951</v>
      </c>
      <c r="C44" s="30" t="s">
        <v>7</v>
      </c>
      <c r="D44" s="30" t="s">
        <v>296</v>
      </c>
      <c r="E44" s="30" t="s">
        <v>83</v>
      </c>
      <c r="F44" s="30"/>
      <c r="G44" s="34">
        <v>249.92</v>
      </c>
      <c r="H44" s="34">
        <v>183.17</v>
      </c>
      <c r="I44" s="112">
        <f t="shared" si="0"/>
        <v>73.291453265044808</v>
      </c>
    </row>
    <row r="45" spans="1:9" ht="15.75" outlineLevel="5" x14ac:dyDescent="0.2">
      <c r="A45" s="3" t="s">
        <v>87</v>
      </c>
      <c r="B45" s="19">
        <v>951</v>
      </c>
      <c r="C45" s="4" t="s">
        <v>7</v>
      </c>
      <c r="D45" s="4" t="s">
        <v>296</v>
      </c>
      <c r="E45" s="4" t="s">
        <v>84</v>
      </c>
      <c r="F45" s="4"/>
      <c r="G45" s="5">
        <f>G47+G48+G46</f>
        <v>633</v>
      </c>
      <c r="H45" s="5">
        <f>H47+H48+H46</f>
        <v>88.357190000000003</v>
      </c>
      <c r="I45" s="112">
        <f t="shared" si="0"/>
        <v>13.958481832543445</v>
      </c>
    </row>
    <row r="46" spans="1:9" ht="31.5" outlineLevel="5" x14ac:dyDescent="0.2">
      <c r="A46" s="26" t="s">
        <v>88</v>
      </c>
      <c r="B46" s="29">
        <v>951</v>
      </c>
      <c r="C46" s="30" t="s">
        <v>7</v>
      </c>
      <c r="D46" s="30" t="s">
        <v>296</v>
      </c>
      <c r="E46" s="30" t="s">
        <v>85</v>
      </c>
      <c r="F46" s="30"/>
      <c r="G46" s="34">
        <v>18</v>
      </c>
      <c r="H46" s="34">
        <v>0.64800000000000002</v>
      </c>
      <c r="I46" s="112">
        <f t="shared" si="0"/>
        <v>3.6000000000000005</v>
      </c>
    </row>
    <row r="47" spans="1:9" ht="15.75" outlineLevel="5" x14ac:dyDescent="0.2">
      <c r="A47" s="26" t="s">
        <v>432</v>
      </c>
      <c r="B47" s="29">
        <v>951</v>
      </c>
      <c r="C47" s="30" t="s">
        <v>7</v>
      </c>
      <c r="D47" s="30" t="s">
        <v>296</v>
      </c>
      <c r="E47" s="30" t="s">
        <v>86</v>
      </c>
      <c r="F47" s="30"/>
      <c r="G47" s="34">
        <v>498.81396000000001</v>
      </c>
      <c r="H47" s="34">
        <v>29.61617</v>
      </c>
      <c r="I47" s="112">
        <f t="shared" si="0"/>
        <v>5.937317792789921</v>
      </c>
    </row>
    <row r="48" spans="1:9" ht="15.75" outlineLevel="5" x14ac:dyDescent="0.2">
      <c r="A48" s="68" t="s">
        <v>249</v>
      </c>
      <c r="B48" s="29">
        <v>951</v>
      </c>
      <c r="C48" s="30" t="s">
        <v>7</v>
      </c>
      <c r="D48" s="30" t="s">
        <v>296</v>
      </c>
      <c r="E48" s="30" t="s">
        <v>250</v>
      </c>
      <c r="F48" s="30"/>
      <c r="G48" s="34">
        <v>116.18604000000001</v>
      </c>
      <c r="H48" s="34">
        <v>58.093020000000003</v>
      </c>
      <c r="I48" s="112">
        <f t="shared" si="0"/>
        <v>50</v>
      </c>
    </row>
    <row r="49" spans="1:9" ht="15.75" outlineLevel="5" x14ac:dyDescent="0.2">
      <c r="A49" s="6" t="s">
        <v>159</v>
      </c>
      <c r="B49" s="17">
        <v>951</v>
      </c>
      <c r="C49" s="7" t="s">
        <v>161</v>
      </c>
      <c r="D49" s="7" t="s">
        <v>201</v>
      </c>
      <c r="E49" s="7" t="s">
        <v>5</v>
      </c>
      <c r="F49" s="7"/>
      <c r="G49" s="57">
        <f>G50</f>
        <v>5.3019999999999996</v>
      </c>
      <c r="H49" s="57">
        <f t="shared" ref="H49:H53" si="5">H50</f>
        <v>4.0679999999999996</v>
      </c>
      <c r="I49" s="112">
        <f t="shared" si="0"/>
        <v>76.725763862693313</v>
      </c>
    </row>
    <row r="50" spans="1:9" ht="31.5" outlineLevel="5" x14ac:dyDescent="0.2">
      <c r="A50" s="43" t="s">
        <v>111</v>
      </c>
      <c r="B50" s="17">
        <v>951</v>
      </c>
      <c r="C50" s="7" t="s">
        <v>161</v>
      </c>
      <c r="D50" s="7" t="s">
        <v>202</v>
      </c>
      <c r="E50" s="7" t="s">
        <v>5</v>
      </c>
      <c r="F50" s="7"/>
      <c r="G50" s="8">
        <f>G51</f>
        <v>5.3019999999999996</v>
      </c>
      <c r="H50" s="8">
        <f t="shared" si="5"/>
        <v>4.0679999999999996</v>
      </c>
      <c r="I50" s="112">
        <f t="shared" si="0"/>
        <v>76.725763862693313</v>
      </c>
    </row>
    <row r="51" spans="1:9" ht="31.5" outlineLevel="5" x14ac:dyDescent="0.2">
      <c r="A51" s="43" t="s">
        <v>112</v>
      </c>
      <c r="B51" s="17">
        <v>951</v>
      </c>
      <c r="C51" s="7" t="s">
        <v>161</v>
      </c>
      <c r="D51" s="7" t="s">
        <v>294</v>
      </c>
      <c r="E51" s="7" t="s">
        <v>5</v>
      </c>
      <c r="F51" s="7"/>
      <c r="G51" s="8">
        <f>G52</f>
        <v>5.3019999999999996</v>
      </c>
      <c r="H51" s="8">
        <f t="shared" si="5"/>
        <v>4.0679999999999996</v>
      </c>
      <c r="I51" s="112">
        <f t="shared" si="0"/>
        <v>76.725763862693313</v>
      </c>
    </row>
    <row r="52" spans="1:9" ht="31.5" outlineLevel="5" x14ac:dyDescent="0.2">
      <c r="A52" s="31" t="s">
        <v>160</v>
      </c>
      <c r="B52" s="27">
        <v>951</v>
      </c>
      <c r="C52" s="28" t="s">
        <v>161</v>
      </c>
      <c r="D52" s="28" t="s">
        <v>298</v>
      </c>
      <c r="E52" s="28" t="s">
        <v>5</v>
      </c>
      <c r="F52" s="28"/>
      <c r="G52" s="14">
        <f>G53</f>
        <v>5.3019999999999996</v>
      </c>
      <c r="H52" s="14">
        <f t="shared" si="5"/>
        <v>4.0679999999999996</v>
      </c>
      <c r="I52" s="112">
        <f t="shared" si="0"/>
        <v>76.725763862693313</v>
      </c>
    </row>
    <row r="53" spans="1:9" ht="19.5" customHeight="1" outlineLevel="5" x14ac:dyDescent="0.2">
      <c r="A53" s="3" t="s">
        <v>422</v>
      </c>
      <c r="B53" s="19">
        <v>951</v>
      </c>
      <c r="C53" s="4" t="s">
        <v>161</v>
      </c>
      <c r="D53" s="4" t="s">
        <v>206</v>
      </c>
      <c r="E53" s="4" t="s">
        <v>82</v>
      </c>
      <c r="F53" s="4"/>
      <c r="G53" s="5">
        <f>G54</f>
        <v>5.3019999999999996</v>
      </c>
      <c r="H53" s="5">
        <f t="shared" si="5"/>
        <v>4.0679999999999996</v>
      </c>
      <c r="I53" s="112">
        <f t="shared" si="0"/>
        <v>76.725763862693313</v>
      </c>
    </row>
    <row r="54" spans="1:9" ht="15.75" outlineLevel="5" x14ac:dyDescent="0.2">
      <c r="A54" s="26" t="s">
        <v>424</v>
      </c>
      <c r="B54" s="29">
        <v>951</v>
      </c>
      <c r="C54" s="30" t="s">
        <v>161</v>
      </c>
      <c r="D54" s="30" t="s">
        <v>206</v>
      </c>
      <c r="E54" s="30" t="s">
        <v>83</v>
      </c>
      <c r="F54" s="30"/>
      <c r="G54" s="58">
        <v>5.3019999999999996</v>
      </c>
      <c r="H54" s="58">
        <v>4.0679999999999996</v>
      </c>
      <c r="I54" s="112">
        <f t="shared" si="0"/>
        <v>76.725763862693313</v>
      </c>
    </row>
    <row r="55" spans="1:9" ht="47.25" outlineLevel="5" x14ac:dyDescent="0.2">
      <c r="A55" s="6" t="s">
        <v>26</v>
      </c>
      <c r="B55" s="17">
        <v>951</v>
      </c>
      <c r="C55" s="7" t="s">
        <v>8</v>
      </c>
      <c r="D55" s="7" t="s">
        <v>201</v>
      </c>
      <c r="E55" s="7" t="s">
        <v>5</v>
      </c>
      <c r="F55" s="7"/>
      <c r="G55" s="57">
        <f t="shared" ref="G55:H56" si="6">G56</f>
        <v>14964.28</v>
      </c>
      <c r="H55" s="57">
        <f t="shared" si="6"/>
        <v>6526.2212600000003</v>
      </c>
      <c r="I55" s="112">
        <f t="shared" si="0"/>
        <v>43.611996434175246</v>
      </c>
    </row>
    <row r="56" spans="1:9" ht="34.5" customHeight="1" outlineLevel="3" x14ac:dyDescent="0.2">
      <c r="A56" s="43" t="s">
        <v>111</v>
      </c>
      <c r="B56" s="17">
        <v>951</v>
      </c>
      <c r="C56" s="9" t="s">
        <v>8</v>
      </c>
      <c r="D56" s="9" t="s">
        <v>202</v>
      </c>
      <c r="E56" s="9" t="s">
        <v>5</v>
      </c>
      <c r="F56" s="9"/>
      <c r="G56" s="10">
        <f t="shared" si="6"/>
        <v>14964.28</v>
      </c>
      <c r="H56" s="10">
        <f t="shared" si="6"/>
        <v>6526.2212600000003</v>
      </c>
      <c r="I56" s="112">
        <f t="shared" si="0"/>
        <v>43.611996434175246</v>
      </c>
    </row>
    <row r="57" spans="1:9" ht="31.5" outlineLevel="3" x14ac:dyDescent="0.2">
      <c r="A57" s="43" t="s">
        <v>112</v>
      </c>
      <c r="B57" s="17">
        <v>951</v>
      </c>
      <c r="C57" s="9" t="s">
        <v>8</v>
      </c>
      <c r="D57" s="9" t="s">
        <v>294</v>
      </c>
      <c r="E57" s="9" t="s">
        <v>5</v>
      </c>
      <c r="F57" s="9"/>
      <c r="G57" s="10">
        <f>G58+G63</f>
        <v>14964.28</v>
      </c>
      <c r="H57" s="10">
        <f>H58+H63</f>
        <v>6526.2212600000003</v>
      </c>
      <c r="I57" s="112">
        <f t="shared" si="0"/>
        <v>43.611996434175246</v>
      </c>
    </row>
    <row r="58" spans="1:9" ht="47.25" outlineLevel="4" x14ac:dyDescent="0.2">
      <c r="A58" s="44" t="s">
        <v>163</v>
      </c>
      <c r="B58" s="27">
        <v>951</v>
      </c>
      <c r="C58" s="28" t="s">
        <v>8</v>
      </c>
      <c r="D58" s="28" t="s">
        <v>296</v>
      </c>
      <c r="E58" s="28" t="s">
        <v>5</v>
      </c>
      <c r="F58" s="28"/>
      <c r="G58" s="59">
        <f>G59</f>
        <v>10931.84</v>
      </c>
      <c r="H58" s="14">
        <f>H59</f>
        <v>4403.2174599999998</v>
      </c>
      <c r="I58" s="112">
        <f t="shared" si="0"/>
        <v>40.278831925824015</v>
      </c>
    </row>
    <row r="59" spans="1:9" ht="31.5" outlineLevel="5" x14ac:dyDescent="0.2">
      <c r="A59" s="3" t="s">
        <v>420</v>
      </c>
      <c r="B59" s="19">
        <v>951</v>
      </c>
      <c r="C59" s="4" t="s">
        <v>8</v>
      </c>
      <c r="D59" s="4" t="s">
        <v>296</v>
      </c>
      <c r="E59" s="4" t="s">
        <v>79</v>
      </c>
      <c r="F59" s="4"/>
      <c r="G59" s="5">
        <f>G60+G61+G62</f>
        <v>10931.84</v>
      </c>
      <c r="H59" s="5">
        <f>H60+H61+H62</f>
        <v>4403.2174599999998</v>
      </c>
      <c r="I59" s="112">
        <f t="shared" si="0"/>
        <v>40.278831925824015</v>
      </c>
    </row>
    <row r="60" spans="1:9" ht="19.5" customHeight="1" outlineLevel="5" x14ac:dyDescent="0.2">
      <c r="A60" s="26" t="s">
        <v>199</v>
      </c>
      <c r="B60" s="29">
        <v>951</v>
      </c>
      <c r="C60" s="30" t="s">
        <v>8</v>
      </c>
      <c r="D60" s="30" t="s">
        <v>296</v>
      </c>
      <c r="E60" s="30" t="s">
        <v>80</v>
      </c>
      <c r="F60" s="30"/>
      <c r="G60" s="34">
        <v>8440.33</v>
      </c>
      <c r="H60" s="34">
        <v>3391.0765500000002</v>
      </c>
      <c r="I60" s="112">
        <f t="shared" si="0"/>
        <v>40.177061204952892</v>
      </c>
    </row>
    <row r="61" spans="1:9" ht="31.5" customHeight="1" outlineLevel="5" x14ac:dyDescent="0.2">
      <c r="A61" s="26" t="s">
        <v>200</v>
      </c>
      <c r="B61" s="29">
        <v>951</v>
      </c>
      <c r="C61" s="30" t="s">
        <v>8</v>
      </c>
      <c r="D61" s="30" t="s">
        <v>296</v>
      </c>
      <c r="E61" s="30" t="s">
        <v>81</v>
      </c>
      <c r="F61" s="30"/>
      <c r="G61" s="34">
        <v>0</v>
      </c>
      <c r="H61" s="34">
        <v>0</v>
      </c>
      <c r="I61" s="112">
        <v>0</v>
      </c>
    </row>
    <row r="62" spans="1:9" ht="47.25" outlineLevel="5" x14ac:dyDescent="0.2">
      <c r="A62" s="26" t="s">
        <v>196</v>
      </c>
      <c r="B62" s="29">
        <v>951</v>
      </c>
      <c r="C62" s="30" t="s">
        <v>8</v>
      </c>
      <c r="D62" s="30" t="s">
        <v>296</v>
      </c>
      <c r="E62" s="30" t="s">
        <v>197</v>
      </c>
      <c r="F62" s="30"/>
      <c r="G62" s="34">
        <v>2491.5100000000002</v>
      </c>
      <c r="H62" s="34">
        <v>1012.14091</v>
      </c>
      <c r="I62" s="112">
        <f t="shared" si="0"/>
        <v>40.623594125650705</v>
      </c>
    </row>
    <row r="63" spans="1:9" ht="31.5" outlineLevel="5" x14ac:dyDescent="0.2">
      <c r="A63" s="44" t="s">
        <v>410</v>
      </c>
      <c r="B63" s="27">
        <v>951</v>
      </c>
      <c r="C63" s="28" t="s">
        <v>8</v>
      </c>
      <c r="D63" s="28" t="s">
        <v>385</v>
      </c>
      <c r="E63" s="28" t="s">
        <v>5</v>
      </c>
      <c r="F63" s="28"/>
      <c r="G63" s="14">
        <f>G64+G68</f>
        <v>4032.44</v>
      </c>
      <c r="H63" s="14">
        <f>H64+H68</f>
        <v>2123.0038</v>
      </c>
      <c r="I63" s="112">
        <f t="shared" si="0"/>
        <v>52.648118756881686</v>
      </c>
    </row>
    <row r="64" spans="1:9" ht="31.5" outlineLevel="5" x14ac:dyDescent="0.2">
      <c r="A64" s="3" t="s">
        <v>420</v>
      </c>
      <c r="B64" s="19">
        <v>951</v>
      </c>
      <c r="C64" s="4" t="s">
        <v>8</v>
      </c>
      <c r="D64" s="4" t="s">
        <v>385</v>
      </c>
      <c r="E64" s="4" t="s">
        <v>79</v>
      </c>
      <c r="F64" s="4"/>
      <c r="G64" s="5">
        <f>G65+G66+G67</f>
        <v>3952.44</v>
      </c>
      <c r="H64" s="5">
        <f>H65+H66+H67</f>
        <v>2123.0038</v>
      </c>
      <c r="I64" s="112">
        <f t="shared" si="0"/>
        <v>53.713751505399202</v>
      </c>
    </row>
    <row r="65" spans="1:9" ht="31.5" outlineLevel="5" x14ac:dyDescent="0.2">
      <c r="A65" s="26" t="s">
        <v>199</v>
      </c>
      <c r="B65" s="29">
        <v>951</v>
      </c>
      <c r="C65" s="30" t="s">
        <v>8</v>
      </c>
      <c r="D65" s="30" t="s">
        <v>385</v>
      </c>
      <c r="E65" s="30" t="s">
        <v>80</v>
      </c>
      <c r="F65" s="30"/>
      <c r="G65" s="34">
        <v>3035.67</v>
      </c>
      <c r="H65" s="34">
        <v>1631.2418</v>
      </c>
      <c r="I65" s="112">
        <f t="shared" si="0"/>
        <v>53.735807910609523</v>
      </c>
    </row>
    <row r="66" spans="1:9" ht="31.5" outlineLevel="5" x14ac:dyDescent="0.2">
      <c r="A66" s="26" t="s">
        <v>200</v>
      </c>
      <c r="B66" s="29">
        <v>951</v>
      </c>
      <c r="C66" s="30" t="s">
        <v>8</v>
      </c>
      <c r="D66" s="30" t="s">
        <v>385</v>
      </c>
      <c r="E66" s="30" t="s">
        <v>81</v>
      </c>
      <c r="F66" s="30"/>
      <c r="G66" s="34">
        <v>0</v>
      </c>
      <c r="H66" s="34">
        <v>0</v>
      </c>
      <c r="I66" s="112">
        <v>0</v>
      </c>
    </row>
    <row r="67" spans="1:9" ht="47.25" outlineLevel="5" x14ac:dyDescent="0.2">
      <c r="A67" s="26" t="s">
        <v>196</v>
      </c>
      <c r="B67" s="29">
        <v>951</v>
      </c>
      <c r="C67" s="30" t="s">
        <v>8</v>
      </c>
      <c r="D67" s="30" t="s">
        <v>385</v>
      </c>
      <c r="E67" s="30" t="s">
        <v>197</v>
      </c>
      <c r="F67" s="30"/>
      <c r="G67" s="58">
        <v>916.77</v>
      </c>
      <c r="H67" s="58">
        <v>491.762</v>
      </c>
      <c r="I67" s="112">
        <f t="shared" si="0"/>
        <v>53.640716864644354</v>
      </c>
    </row>
    <row r="68" spans="1:9" ht="31.5" outlineLevel="5" x14ac:dyDescent="0.2">
      <c r="A68" s="3" t="s">
        <v>422</v>
      </c>
      <c r="B68" s="19">
        <v>951</v>
      </c>
      <c r="C68" s="4" t="s">
        <v>8</v>
      </c>
      <c r="D68" s="4" t="s">
        <v>385</v>
      </c>
      <c r="E68" s="4" t="s">
        <v>82</v>
      </c>
      <c r="F68" s="4"/>
      <c r="G68" s="61">
        <f>G69</f>
        <v>80</v>
      </c>
      <c r="H68" s="61">
        <f>H69</f>
        <v>0</v>
      </c>
      <c r="I68" s="112">
        <f t="shared" ref="I68:I131" si="7">H68/G68*100</f>
        <v>0</v>
      </c>
    </row>
    <row r="69" spans="1:9" ht="15.75" outlineLevel="5" x14ac:dyDescent="0.2">
      <c r="A69" s="26" t="s">
        <v>424</v>
      </c>
      <c r="B69" s="29">
        <v>951</v>
      </c>
      <c r="C69" s="30" t="s">
        <v>8</v>
      </c>
      <c r="D69" s="30" t="s">
        <v>385</v>
      </c>
      <c r="E69" s="30" t="s">
        <v>83</v>
      </c>
      <c r="F69" s="30"/>
      <c r="G69" s="58">
        <v>80</v>
      </c>
      <c r="H69" s="58">
        <v>0</v>
      </c>
      <c r="I69" s="112">
        <f t="shared" si="7"/>
        <v>0</v>
      </c>
    </row>
    <row r="70" spans="1:9" ht="15.75" outlineLevel="5" x14ac:dyDescent="0.2">
      <c r="A70" s="6" t="s">
        <v>165</v>
      </c>
      <c r="B70" s="17">
        <v>951</v>
      </c>
      <c r="C70" s="7" t="s">
        <v>167</v>
      </c>
      <c r="D70" s="7" t="s">
        <v>201</v>
      </c>
      <c r="E70" s="7" t="s">
        <v>5</v>
      </c>
      <c r="F70" s="7"/>
      <c r="G70" s="8">
        <f>G71</f>
        <v>0</v>
      </c>
      <c r="H70" s="8">
        <f t="shared" ref="H70:H74" si="8">H71</f>
        <v>0</v>
      </c>
      <c r="I70" s="112">
        <v>0</v>
      </c>
    </row>
    <row r="71" spans="1:9" ht="31.5" outlineLevel="5" x14ac:dyDescent="0.2">
      <c r="A71" s="43" t="s">
        <v>111</v>
      </c>
      <c r="B71" s="17">
        <v>951</v>
      </c>
      <c r="C71" s="7" t="s">
        <v>167</v>
      </c>
      <c r="D71" s="7" t="s">
        <v>202</v>
      </c>
      <c r="E71" s="7" t="s">
        <v>5</v>
      </c>
      <c r="F71" s="7"/>
      <c r="G71" s="8">
        <f>G72</f>
        <v>0</v>
      </c>
      <c r="H71" s="8">
        <f t="shared" si="8"/>
        <v>0</v>
      </c>
      <c r="I71" s="112">
        <v>0</v>
      </c>
    </row>
    <row r="72" spans="1:9" ht="31.5" outlineLevel="5" x14ac:dyDescent="0.2">
      <c r="A72" s="43" t="s">
        <v>112</v>
      </c>
      <c r="B72" s="17">
        <v>951</v>
      </c>
      <c r="C72" s="7" t="s">
        <v>167</v>
      </c>
      <c r="D72" s="7" t="s">
        <v>294</v>
      </c>
      <c r="E72" s="7" t="s">
        <v>5</v>
      </c>
      <c r="F72" s="7"/>
      <c r="G72" s="8">
        <f>G73</f>
        <v>0</v>
      </c>
      <c r="H72" s="8">
        <f t="shared" si="8"/>
        <v>0</v>
      </c>
      <c r="I72" s="112">
        <v>0</v>
      </c>
    </row>
    <row r="73" spans="1:9" ht="31.5" outlineLevel="5" x14ac:dyDescent="0.2">
      <c r="A73" s="31" t="s">
        <v>166</v>
      </c>
      <c r="B73" s="27">
        <v>951</v>
      </c>
      <c r="C73" s="28" t="s">
        <v>167</v>
      </c>
      <c r="D73" s="28" t="s">
        <v>299</v>
      </c>
      <c r="E73" s="28" t="s">
        <v>5</v>
      </c>
      <c r="F73" s="28"/>
      <c r="G73" s="14">
        <f>G74</f>
        <v>0</v>
      </c>
      <c r="H73" s="14">
        <f t="shared" si="8"/>
        <v>0</v>
      </c>
      <c r="I73" s="112">
        <v>0</v>
      </c>
    </row>
    <row r="74" spans="1:9" ht="15.75" outlineLevel="5" x14ac:dyDescent="0.2">
      <c r="A74" s="3" t="s">
        <v>190</v>
      </c>
      <c r="B74" s="19">
        <v>951</v>
      </c>
      <c r="C74" s="4" t="s">
        <v>167</v>
      </c>
      <c r="D74" s="4" t="s">
        <v>299</v>
      </c>
      <c r="E74" s="4" t="s">
        <v>192</v>
      </c>
      <c r="F74" s="4"/>
      <c r="G74" s="5">
        <f>G75</f>
        <v>0</v>
      </c>
      <c r="H74" s="5">
        <f t="shared" si="8"/>
        <v>0</v>
      </c>
      <c r="I74" s="112">
        <v>0</v>
      </c>
    </row>
    <row r="75" spans="1:9" ht="15.75" outlineLevel="5" x14ac:dyDescent="0.2">
      <c r="A75" s="26" t="s">
        <v>191</v>
      </c>
      <c r="B75" s="29">
        <v>951</v>
      </c>
      <c r="C75" s="30" t="s">
        <v>167</v>
      </c>
      <c r="D75" s="30" t="s">
        <v>299</v>
      </c>
      <c r="E75" s="30" t="s">
        <v>193</v>
      </c>
      <c r="F75" s="30"/>
      <c r="G75" s="34">
        <v>0</v>
      </c>
      <c r="H75" s="34">
        <v>0</v>
      </c>
      <c r="I75" s="112">
        <v>0</v>
      </c>
    </row>
    <row r="76" spans="1:9" ht="15.75" outlineLevel="3" x14ac:dyDescent="0.2">
      <c r="A76" s="6" t="s">
        <v>27</v>
      </c>
      <c r="B76" s="17">
        <v>951</v>
      </c>
      <c r="C76" s="7" t="s">
        <v>9</v>
      </c>
      <c r="D76" s="7" t="s">
        <v>201</v>
      </c>
      <c r="E76" s="7" t="s">
        <v>5</v>
      </c>
      <c r="F76" s="7"/>
      <c r="G76" s="8">
        <f>G77</f>
        <v>20000</v>
      </c>
      <c r="H76" s="8">
        <f t="shared" ref="H76:H79" si="9">H77</f>
        <v>0</v>
      </c>
      <c r="I76" s="112">
        <f t="shared" si="7"/>
        <v>0</v>
      </c>
    </row>
    <row r="77" spans="1:9" ht="31.5" outlineLevel="3" x14ac:dyDescent="0.2">
      <c r="A77" s="43" t="s">
        <v>111</v>
      </c>
      <c r="B77" s="17">
        <v>951</v>
      </c>
      <c r="C77" s="9" t="s">
        <v>9</v>
      </c>
      <c r="D77" s="9" t="s">
        <v>202</v>
      </c>
      <c r="E77" s="9" t="s">
        <v>5</v>
      </c>
      <c r="F77" s="9"/>
      <c r="G77" s="10">
        <f>G78</f>
        <v>20000</v>
      </c>
      <c r="H77" s="10">
        <f t="shared" si="9"/>
        <v>0</v>
      </c>
      <c r="I77" s="112">
        <f t="shared" si="7"/>
        <v>0</v>
      </c>
    </row>
    <row r="78" spans="1:9" ht="31.5" outlineLevel="4" x14ac:dyDescent="0.2">
      <c r="A78" s="43" t="s">
        <v>112</v>
      </c>
      <c r="B78" s="17">
        <v>951</v>
      </c>
      <c r="C78" s="9" t="s">
        <v>9</v>
      </c>
      <c r="D78" s="9" t="s">
        <v>294</v>
      </c>
      <c r="E78" s="9" t="s">
        <v>5</v>
      </c>
      <c r="F78" s="9"/>
      <c r="G78" s="10">
        <f>G79</f>
        <v>20000</v>
      </c>
      <c r="H78" s="10">
        <f t="shared" si="9"/>
        <v>0</v>
      </c>
      <c r="I78" s="112">
        <f t="shared" si="7"/>
        <v>0</v>
      </c>
    </row>
    <row r="79" spans="1:9" ht="31.5" outlineLevel="5" x14ac:dyDescent="0.2">
      <c r="A79" s="31" t="s">
        <v>115</v>
      </c>
      <c r="B79" s="27">
        <v>951</v>
      </c>
      <c r="C79" s="28" t="s">
        <v>9</v>
      </c>
      <c r="D79" s="28" t="s">
        <v>300</v>
      </c>
      <c r="E79" s="28" t="s">
        <v>5</v>
      </c>
      <c r="F79" s="28"/>
      <c r="G79" s="14">
        <f>G80</f>
        <v>20000</v>
      </c>
      <c r="H79" s="14">
        <f t="shared" si="9"/>
        <v>0</v>
      </c>
      <c r="I79" s="112">
        <f t="shared" si="7"/>
        <v>0</v>
      </c>
    </row>
    <row r="80" spans="1:9" ht="15.75" customHeight="1" outlineLevel="3" x14ac:dyDescent="0.2">
      <c r="A80" s="68" t="s">
        <v>91</v>
      </c>
      <c r="B80" s="86">
        <v>951</v>
      </c>
      <c r="C80" s="74" t="s">
        <v>9</v>
      </c>
      <c r="D80" s="74" t="s">
        <v>300</v>
      </c>
      <c r="E80" s="74" t="s">
        <v>90</v>
      </c>
      <c r="F80" s="74"/>
      <c r="G80" s="113">
        <v>20000</v>
      </c>
      <c r="H80" s="85">
        <v>0</v>
      </c>
      <c r="I80" s="112">
        <f t="shared" si="7"/>
        <v>0</v>
      </c>
    </row>
    <row r="81" spans="1:9" ht="15.75" outlineLevel="3" x14ac:dyDescent="0.2">
      <c r="A81" s="6" t="s">
        <v>28</v>
      </c>
      <c r="B81" s="17">
        <v>951</v>
      </c>
      <c r="C81" s="7" t="s">
        <v>65</v>
      </c>
      <c r="D81" s="7" t="s">
        <v>201</v>
      </c>
      <c r="E81" s="7" t="s">
        <v>5</v>
      </c>
      <c r="F81" s="7"/>
      <c r="G81" s="81">
        <f>G82+G146</f>
        <v>122278.60467999999</v>
      </c>
      <c r="H81" s="81">
        <f>H82+H146</f>
        <v>49678.206250000003</v>
      </c>
      <c r="I81" s="112">
        <f t="shared" si="7"/>
        <v>40.627063401652812</v>
      </c>
    </row>
    <row r="82" spans="1:9" ht="31.5" outlineLevel="4" x14ac:dyDescent="0.2">
      <c r="A82" s="43" t="s">
        <v>111</v>
      </c>
      <c r="B82" s="17">
        <v>951</v>
      </c>
      <c r="C82" s="9" t="s">
        <v>65</v>
      </c>
      <c r="D82" s="9" t="s">
        <v>202</v>
      </c>
      <c r="E82" s="9" t="s">
        <v>5</v>
      </c>
      <c r="F82" s="9"/>
      <c r="G82" s="60">
        <f>G83</f>
        <v>109977.12280999999</v>
      </c>
      <c r="H82" s="60">
        <f>H83</f>
        <v>49011.420250000003</v>
      </c>
      <c r="I82" s="112">
        <f t="shared" si="7"/>
        <v>44.565104994312051</v>
      </c>
    </row>
    <row r="83" spans="1:9" ht="31.5" outlineLevel="5" x14ac:dyDescent="0.2">
      <c r="A83" s="43" t="s">
        <v>112</v>
      </c>
      <c r="B83" s="17">
        <v>951</v>
      </c>
      <c r="C83" s="9" t="s">
        <v>65</v>
      </c>
      <c r="D83" s="9" t="s">
        <v>294</v>
      </c>
      <c r="E83" s="9" t="s">
        <v>5</v>
      </c>
      <c r="F83" s="9"/>
      <c r="G83" s="60">
        <f>G84+G91+G98+G116+G123+G130+G140+G111+G136</f>
        <v>109977.12280999999</v>
      </c>
      <c r="H83" s="60">
        <f>H84+H91+H98+H116+H123+H130+H140+H111+H136</f>
        <v>49011.420250000003</v>
      </c>
      <c r="I83" s="112">
        <f t="shared" si="7"/>
        <v>44.565104994312051</v>
      </c>
    </row>
    <row r="84" spans="1:9" ht="18.75" customHeight="1" outlineLevel="5" x14ac:dyDescent="0.2">
      <c r="A84" s="31" t="s">
        <v>29</v>
      </c>
      <c r="B84" s="27">
        <v>951</v>
      </c>
      <c r="C84" s="28" t="s">
        <v>65</v>
      </c>
      <c r="D84" s="28" t="s">
        <v>301</v>
      </c>
      <c r="E84" s="28" t="s">
        <v>5</v>
      </c>
      <c r="F84" s="28"/>
      <c r="G84" s="59">
        <f>G85+G89</f>
        <v>1863.2769999999998</v>
      </c>
      <c r="H84" s="59">
        <f>H85+H89</f>
        <v>906.80729999999994</v>
      </c>
      <c r="I84" s="112">
        <f t="shared" si="7"/>
        <v>48.667337169943067</v>
      </c>
    </row>
    <row r="85" spans="1:9" ht="31.5" outlineLevel="5" x14ac:dyDescent="0.2">
      <c r="A85" s="3" t="s">
        <v>420</v>
      </c>
      <c r="B85" s="19">
        <v>951</v>
      </c>
      <c r="C85" s="4" t="s">
        <v>65</v>
      </c>
      <c r="D85" s="4" t="s">
        <v>301</v>
      </c>
      <c r="E85" s="4" t="s">
        <v>79</v>
      </c>
      <c r="F85" s="4"/>
      <c r="G85" s="61">
        <f>G86+G87+G88</f>
        <v>1715.35</v>
      </c>
      <c r="H85" s="61">
        <f>H86+H87+H88</f>
        <v>835.55607999999995</v>
      </c>
      <c r="I85" s="112">
        <f t="shared" si="7"/>
        <v>48.710530212493076</v>
      </c>
    </row>
    <row r="86" spans="1:9" ht="19.5" customHeight="1" outlineLevel="5" x14ac:dyDescent="0.2">
      <c r="A86" s="26" t="s">
        <v>199</v>
      </c>
      <c r="B86" s="29">
        <v>951</v>
      </c>
      <c r="C86" s="30" t="s">
        <v>65</v>
      </c>
      <c r="D86" s="30" t="s">
        <v>301</v>
      </c>
      <c r="E86" s="30" t="s">
        <v>80</v>
      </c>
      <c r="F86" s="30"/>
      <c r="G86" s="58">
        <v>1334.5</v>
      </c>
      <c r="H86" s="58">
        <v>642.67592999999999</v>
      </c>
      <c r="I86" s="112">
        <f t="shared" si="7"/>
        <v>48.158556013488194</v>
      </c>
    </row>
    <row r="87" spans="1:9" ht="30.75" customHeight="1" outlineLevel="5" x14ac:dyDescent="0.2">
      <c r="A87" s="26" t="s">
        <v>200</v>
      </c>
      <c r="B87" s="29">
        <v>951</v>
      </c>
      <c r="C87" s="30" t="s">
        <v>65</v>
      </c>
      <c r="D87" s="30" t="s">
        <v>301</v>
      </c>
      <c r="E87" s="30" t="s">
        <v>81</v>
      </c>
      <c r="F87" s="30"/>
      <c r="G87" s="58">
        <v>0</v>
      </c>
      <c r="H87" s="58">
        <v>0</v>
      </c>
      <c r="I87" s="112">
        <v>0</v>
      </c>
    </row>
    <row r="88" spans="1:9" ht="47.25" outlineLevel="5" x14ac:dyDescent="0.2">
      <c r="A88" s="26" t="s">
        <v>196</v>
      </c>
      <c r="B88" s="29">
        <v>951</v>
      </c>
      <c r="C88" s="30" t="s">
        <v>65</v>
      </c>
      <c r="D88" s="30" t="s">
        <v>301</v>
      </c>
      <c r="E88" s="30" t="s">
        <v>197</v>
      </c>
      <c r="F88" s="30"/>
      <c r="G88" s="58">
        <v>380.85</v>
      </c>
      <c r="H88" s="58">
        <v>192.88014999999999</v>
      </c>
      <c r="I88" s="112">
        <f t="shared" si="7"/>
        <v>50.644650124721011</v>
      </c>
    </row>
    <row r="89" spans="1:9" ht="21.75" customHeight="1" outlineLevel="6" x14ac:dyDescent="0.2">
      <c r="A89" s="3" t="s">
        <v>422</v>
      </c>
      <c r="B89" s="19">
        <v>951</v>
      </c>
      <c r="C89" s="4" t="s">
        <v>65</v>
      </c>
      <c r="D89" s="4" t="s">
        <v>301</v>
      </c>
      <c r="E89" s="4" t="s">
        <v>82</v>
      </c>
      <c r="F89" s="4"/>
      <c r="G89" s="61">
        <f>G90</f>
        <v>147.92699999999999</v>
      </c>
      <c r="H89" s="61">
        <f>H90</f>
        <v>71.251220000000004</v>
      </c>
      <c r="I89" s="112">
        <f t="shared" si="7"/>
        <v>48.166474004069585</v>
      </c>
    </row>
    <row r="90" spans="1:9" ht="15.75" outlineLevel="4" x14ac:dyDescent="0.2">
      <c r="A90" s="26" t="s">
        <v>424</v>
      </c>
      <c r="B90" s="29">
        <v>951</v>
      </c>
      <c r="C90" s="30" t="s">
        <v>65</v>
      </c>
      <c r="D90" s="30" t="s">
        <v>301</v>
      </c>
      <c r="E90" s="30" t="s">
        <v>83</v>
      </c>
      <c r="F90" s="30"/>
      <c r="G90" s="58">
        <v>147.92699999999999</v>
      </c>
      <c r="H90" s="58">
        <v>71.251220000000004</v>
      </c>
      <c r="I90" s="112">
        <f t="shared" si="7"/>
        <v>48.166474004069585</v>
      </c>
    </row>
    <row r="91" spans="1:9" ht="47.25" outlineLevel="5" x14ac:dyDescent="0.2">
      <c r="A91" s="44" t="s">
        <v>163</v>
      </c>
      <c r="B91" s="27">
        <v>951</v>
      </c>
      <c r="C91" s="28" t="s">
        <v>65</v>
      </c>
      <c r="D91" s="28" t="s">
        <v>296</v>
      </c>
      <c r="E91" s="28" t="s">
        <v>5</v>
      </c>
      <c r="F91" s="28"/>
      <c r="G91" s="78">
        <f>G92+G96</f>
        <v>51140.991630000004</v>
      </c>
      <c r="H91" s="78">
        <f>H92+H96</f>
        <v>22462.636890000002</v>
      </c>
      <c r="I91" s="112">
        <f t="shared" si="7"/>
        <v>43.922959203675497</v>
      </c>
    </row>
    <row r="92" spans="1:9" ht="31.5" outlineLevel="5" x14ac:dyDescent="0.2">
      <c r="A92" s="3" t="s">
        <v>420</v>
      </c>
      <c r="B92" s="19">
        <v>951</v>
      </c>
      <c r="C92" s="4" t="s">
        <v>65</v>
      </c>
      <c r="D92" s="4" t="s">
        <v>296</v>
      </c>
      <c r="E92" s="4" t="s">
        <v>79</v>
      </c>
      <c r="F92" s="4"/>
      <c r="G92" s="61">
        <f>G93+G94+G95</f>
        <v>51040.991630000004</v>
      </c>
      <c r="H92" s="61">
        <f>H93+H94+H95</f>
        <v>22462.636890000002</v>
      </c>
      <c r="I92" s="112">
        <f t="shared" si="7"/>
        <v>44.009013486323603</v>
      </c>
    </row>
    <row r="93" spans="1:9" ht="21.75" customHeight="1" outlineLevel="5" x14ac:dyDescent="0.2">
      <c r="A93" s="26" t="s">
        <v>199</v>
      </c>
      <c r="B93" s="29">
        <v>951</v>
      </c>
      <c r="C93" s="30" t="s">
        <v>65</v>
      </c>
      <c r="D93" s="30" t="s">
        <v>296</v>
      </c>
      <c r="E93" s="30" t="s">
        <v>80</v>
      </c>
      <c r="F93" s="30"/>
      <c r="G93" s="58">
        <v>39197.103600000002</v>
      </c>
      <c r="H93" s="58">
        <v>17295.677589999999</v>
      </c>
      <c r="I93" s="112">
        <f t="shared" si="7"/>
        <v>44.124886793931374</v>
      </c>
    </row>
    <row r="94" spans="1:9" ht="35.25" customHeight="1" outlineLevel="5" x14ac:dyDescent="0.2">
      <c r="A94" s="26" t="s">
        <v>200</v>
      </c>
      <c r="B94" s="29">
        <v>951</v>
      </c>
      <c r="C94" s="30" t="s">
        <v>65</v>
      </c>
      <c r="D94" s="30" t="s">
        <v>296</v>
      </c>
      <c r="E94" s="30" t="s">
        <v>81</v>
      </c>
      <c r="F94" s="30"/>
      <c r="G94" s="34">
        <v>26.52413</v>
      </c>
      <c r="H94" s="34">
        <v>0</v>
      </c>
      <c r="I94" s="112">
        <f t="shared" si="7"/>
        <v>0</v>
      </c>
    </row>
    <row r="95" spans="1:9" ht="47.25" outlineLevel="5" x14ac:dyDescent="0.2">
      <c r="A95" s="26" t="s">
        <v>196</v>
      </c>
      <c r="B95" s="29">
        <v>951</v>
      </c>
      <c r="C95" s="30" t="s">
        <v>65</v>
      </c>
      <c r="D95" s="30" t="s">
        <v>296</v>
      </c>
      <c r="E95" s="30" t="s">
        <v>197</v>
      </c>
      <c r="F95" s="30"/>
      <c r="G95" s="58">
        <v>11817.3639</v>
      </c>
      <c r="H95" s="58">
        <v>5166.9593000000004</v>
      </c>
      <c r="I95" s="112">
        <f t="shared" si="7"/>
        <v>43.723450878922336</v>
      </c>
    </row>
    <row r="96" spans="1:9" ht="16.5" customHeight="1" outlineLevel="5" x14ac:dyDescent="0.2">
      <c r="A96" s="3" t="s">
        <v>422</v>
      </c>
      <c r="B96" s="19">
        <v>951</v>
      </c>
      <c r="C96" s="4" t="s">
        <v>65</v>
      </c>
      <c r="D96" s="4" t="s">
        <v>296</v>
      </c>
      <c r="E96" s="4" t="s">
        <v>82</v>
      </c>
      <c r="F96" s="4"/>
      <c r="G96" s="5">
        <f>G97</f>
        <v>100</v>
      </c>
      <c r="H96" s="5">
        <f>H97</f>
        <v>0</v>
      </c>
      <c r="I96" s="112">
        <f t="shared" si="7"/>
        <v>0</v>
      </c>
    </row>
    <row r="97" spans="1:9" ht="15.75" outlineLevel="6" x14ac:dyDescent="0.2">
      <c r="A97" s="26" t="s">
        <v>424</v>
      </c>
      <c r="B97" s="29">
        <v>951</v>
      </c>
      <c r="C97" s="30" t="s">
        <v>65</v>
      </c>
      <c r="D97" s="30" t="s">
        <v>296</v>
      </c>
      <c r="E97" s="30" t="s">
        <v>83</v>
      </c>
      <c r="F97" s="30"/>
      <c r="G97" s="84">
        <v>100</v>
      </c>
      <c r="H97" s="84">
        <v>0</v>
      </c>
      <c r="I97" s="112">
        <f t="shared" si="7"/>
        <v>0</v>
      </c>
    </row>
    <row r="98" spans="1:9" ht="33.75" customHeight="1" outlineLevel="4" x14ac:dyDescent="0.2">
      <c r="A98" s="31" t="s">
        <v>116</v>
      </c>
      <c r="B98" s="27">
        <v>951</v>
      </c>
      <c r="C98" s="28" t="s">
        <v>65</v>
      </c>
      <c r="D98" s="28" t="s">
        <v>302</v>
      </c>
      <c r="E98" s="28" t="s">
        <v>5</v>
      </c>
      <c r="F98" s="28"/>
      <c r="G98" s="78">
        <f>G99+G103+G107</f>
        <v>50000</v>
      </c>
      <c r="H98" s="78">
        <f>H99+H103+H107</f>
        <v>23210.57098</v>
      </c>
      <c r="I98" s="112">
        <f t="shared" si="7"/>
        <v>46.42114196</v>
      </c>
    </row>
    <row r="99" spans="1:9" ht="15.75" customHeight="1" outlineLevel="4" x14ac:dyDescent="0.2">
      <c r="A99" s="3" t="s">
        <v>416</v>
      </c>
      <c r="B99" s="19">
        <v>951</v>
      </c>
      <c r="C99" s="4" t="s">
        <v>65</v>
      </c>
      <c r="D99" s="4" t="s">
        <v>302</v>
      </c>
      <c r="E99" s="4" t="s">
        <v>92</v>
      </c>
      <c r="F99" s="4"/>
      <c r="G99" s="5">
        <f>G100+G101+G102</f>
        <v>29736.050000000003</v>
      </c>
      <c r="H99" s="5">
        <f>H100+H101+H102</f>
        <v>13763.13567</v>
      </c>
      <c r="I99" s="112">
        <f t="shared" si="7"/>
        <v>46.284343986507956</v>
      </c>
    </row>
    <row r="100" spans="1:9" ht="15.75" customHeight="1" outlineLevel="4" x14ac:dyDescent="0.2">
      <c r="A100" s="26" t="s">
        <v>417</v>
      </c>
      <c r="B100" s="29">
        <v>951</v>
      </c>
      <c r="C100" s="30" t="s">
        <v>65</v>
      </c>
      <c r="D100" s="30" t="s">
        <v>302</v>
      </c>
      <c r="E100" s="30" t="s">
        <v>93</v>
      </c>
      <c r="F100" s="30"/>
      <c r="G100" s="58">
        <v>22852.7</v>
      </c>
      <c r="H100" s="58">
        <v>10597.441580000001</v>
      </c>
      <c r="I100" s="112">
        <f t="shared" si="7"/>
        <v>46.372820629509867</v>
      </c>
    </row>
    <row r="101" spans="1:9" ht="31.5" outlineLevel="5" x14ac:dyDescent="0.2">
      <c r="A101" s="26" t="s">
        <v>418</v>
      </c>
      <c r="B101" s="29">
        <v>951</v>
      </c>
      <c r="C101" s="30" t="s">
        <v>65</v>
      </c>
      <c r="D101" s="30" t="s">
        <v>302</v>
      </c>
      <c r="E101" s="30" t="s">
        <v>94</v>
      </c>
      <c r="F101" s="30"/>
      <c r="G101" s="34">
        <v>0</v>
      </c>
      <c r="H101" s="34">
        <v>0</v>
      </c>
      <c r="I101" s="112">
        <v>0</v>
      </c>
    </row>
    <row r="102" spans="1:9" ht="49.5" customHeight="1" outlineLevel="6" x14ac:dyDescent="0.2">
      <c r="A102" s="26" t="s">
        <v>419</v>
      </c>
      <c r="B102" s="29">
        <v>951</v>
      </c>
      <c r="C102" s="30" t="s">
        <v>65</v>
      </c>
      <c r="D102" s="30" t="s">
        <v>302</v>
      </c>
      <c r="E102" s="30" t="s">
        <v>198</v>
      </c>
      <c r="F102" s="30"/>
      <c r="G102" s="58">
        <v>6883.35</v>
      </c>
      <c r="H102" s="58">
        <v>3165.69409</v>
      </c>
      <c r="I102" s="112">
        <f t="shared" si="7"/>
        <v>45.990601814523444</v>
      </c>
    </row>
    <row r="103" spans="1:9" ht="18" customHeight="1" outlineLevel="6" x14ac:dyDescent="0.2">
      <c r="A103" s="3" t="s">
        <v>422</v>
      </c>
      <c r="B103" s="19">
        <v>951</v>
      </c>
      <c r="C103" s="4" t="s">
        <v>65</v>
      </c>
      <c r="D103" s="4" t="s">
        <v>302</v>
      </c>
      <c r="E103" s="4" t="s">
        <v>82</v>
      </c>
      <c r="F103" s="4"/>
      <c r="G103" s="61">
        <f>G105+G104+G106</f>
        <v>19983.39</v>
      </c>
      <c r="H103" s="61">
        <f>H105+H104+H106</f>
        <v>9395.6693099999993</v>
      </c>
      <c r="I103" s="112">
        <f t="shared" si="7"/>
        <v>47.017394496129036</v>
      </c>
    </row>
    <row r="104" spans="1:9" ht="30" customHeight="1" outlineLevel="6" x14ac:dyDescent="0.2">
      <c r="A104" s="26" t="s">
        <v>423</v>
      </c>
      <c r="B104" s="29">
        <v>951</v>
      </c>
      <c r="C104" s="30" t="s">
        <v>65</v>
      </c>
      <c r="D104" s="30" t="s">
        <v>302</v>
      </c>
      <c r="E104" s="30" t="s">
        <v>251</v>
      </c>
      <c r="F104" s="30"/>
      <c r="G104" s="58">
        <v>0</v>
      </c>
      <c r="H104" s="58">
        <v>0</v>
      </c>
      <c r="I104" s="112">
        <v>0</v>
      </c>
    </row>
    <row r="105" spans="1:9" ht="15.75" outlineLevel="6" x14ac:dyDescent="0.2">
      <c r="A105" s="26" t="s">
        <v>424</v>
      </c>
      <c r="B105" s="29">
        <v>951</v>
      </c>
      <c r="C105" s="30" t="s">
        <v>65</v>
      </c>
      <c r="D105" s="30" t="s">
        <v>302</v>
      </c>
      <c r="E105" s="30" t="s">
        <v>83</v>
      </c>
      <c r="F105" s="30"/>
      <c r="G105" s="58">
        <v>15350.46</v>
      </c>
      <c r="H105" s="58">
        <v>6896.0292399999998</v>
      </c>
      <c r="I105" s="112">
        <f t="shared" si="7"/>
        <v>44.923925667374135</v>
      </c>
    </row>
    <row r="106" spans="1:9" ht="15.75" outlineLevel="6" x14ac:dyDescent="0.2">
      <c r="A106" s="26" t="s">
        <v>369</v>
      </c>
      <c r="B106" s="29">
        <v>951</v>
      </c>
      <c r="C106" s="30" t="s">
        <v>65</v>
      </c>
      <c r="D106" s="30" t="s">
        <v>302</v>
      </c>
      <c r="E106" s="30" t="s">
        <v>370</v>
      </c>
      <c r="F106" s="30"/>
      <c r="G106" s="58">
        <v>4632.93</v>
      </c>
      <c r="H106" s="58">
        <v>2499.6400699999999</v>
      </c>
      <c r="I106" s="112">
        <f t="shared" si="7"/>
        <v>53.953762953465734</v>
      </c>
    </row>
    <row r="107" spans="1:9" ht="15.75" outlineLevel="6" x14ac:dyDescent="0.2">
      <c r="A107" s="3" t="s">
        <v>87</v>
      </c>
      <c r="B107" s="19">
        <v>951</v>
      </c>
      <c r="C107" s="4" t="s">
        <v>65</v>
      </c>
      <c r="D107" s="4" t="s">
        <v>302</v>
      </c>
      <c r="E107" s="4" t="s">
        <v>84</v>
      </c>
      <c r="F107" s="4"/>
      <c r="G107" s="5">
        <f>G108+G109+G110</f>
        <v>280.56</v>
      </c>
      <c r="H107" s="5">
        <f>H108+H109+H110</f>
        <v>51.765999999999998</v>
      </c>
      <c r="I107" s="112">
        <f t="shared" si="7"/>
        <v>18.450955232392356</v>
      </c>
    </row>
    <row r="108" spans="1:9" ht="17.25" customHeight="1" outlineLevel="6" x14ac:dyDescent="0.2">
      <c r="A108" s="26" t="s">
        <v>88</v>
      </c>
      <c r="B108" s="29">
        <v>951</v>
      </c>
      <c r="C108" s="30" t="s">
        <v>65</v>
      </c>
      <c r="D108" s="30" t="s">
        <v>302</v>
      </c>
      <c r="E108" s="30" t="s">
        <v>85</v>
      </c>
      <c r="F108" s="30"/>
      <c r="G108" s="34">
        <v>260</v>
      </c>
      <c r="H108" s="34">
        <v>46.625999999999998</v>
      </c>
      <c r="I108" s="112">
        <f t="shared" si="7"/>
        <v>17.933076923076921</v>
      </c>
    </row>
    <row r="109" spans="1:9" ht="15.75" outlineLevel="6" x14ac:dyDescent="0.2">
      <c r="A109" s="26" t="s">
        <v>432</v>
      </c>
      <c r="B109" s="29">
        <v>951</v>
      </c>
      <c r="C109" s="30" t="s">
        <v>65</v>
      </c>
      <c r="D109" s="30" t="s">
        <v>302</v>
      </c>
      <c r="E109" s="30" t="s">
        <v>86</v>
      </c>
      <c r="F109" s="30"/>
      <c r="G109" s="34">
        <v>5.56</v>
      </c>
      <c r="H109" s="34">
        <v>1.39</v>
      </c>
      <c r="I109" s="112">
        <f t="shared" si="7"/>
        <v>25</v>
      </c>
    </row>
    <row r="110" spans="1:9" ht="15.75" outlineLevel="6" x14ac:dyDescent="0.2">
      <c r="A110" s="26" t="s">
        <v>249</v>
      </c>
      <c r="B110" s="29">
        <v>951</v>
      </c>
      <c r="C110" s="30" t="s">
        <v>65</v>
      </c>
      <c r="D110" s="30" t="s">
        <v>302</v>
      </c>
      <c r="E110" s="30" t="s">
        <v>250</v>
      </c>
      <c r="F110" s="30"/>
      <c r="G110" s="34">
        <v>15</v>
      </c>
      <c r="H110" s="34">
        <v>3.75</v>
      </c>
      <c r="I110" s="112">
        <f t="shared" si="7"/>
        <v>25</v>
      </c>
    </row>
    <row r="111" spans="1:9" ht="15.75" outlineLevel="6" x14ac:dyDescent="0.2">
      <c r="A111" s="45" t="s">
        <v>345</v>
      </c>
      <c r="B111" s="27">
        <v>951</v>
      </c>
      <c r="C111" s="28" t="s">
        <v>65</v>
      </c>
      <c r="D111" s="28" t="s">
        <v>347</v>
      </c>
      <c r="E111" s="28" t="s">
        <v>5</v>
      </c>
      <c r="F111" s="28"/>
      <c r="G111" s="78">
        <f>G112</f>
        <v>426.7364</v>
      </c>
      <c r="H111" s="78">
        <f>H112</f>
        <v>426.7364</v>
      </c>
      <c r="I111" s="112">
        <f t="shared" si="7"/>
        <v>100</v>
      </c>
    </row>
    <row r="112" spans="1:9" ht="15.75" outlineLevel="6" x14ac:dyDescent="0.2">
      <c r="A112" s="3" t="s">
        <v>346</v>
      </c>
      <c r="B112" s="19">
        <v>951</v>
      </c>
      <c r="C112" s="4" t="s">
        <v>65</v>
      </c>
      <c r="D112" s="4" t="s">
        <v>347</v>
      </c>
      <c r="E112" s="4" t="s">
        <v>348</v>
      </c>
      <c r="F112" s="4"/>
      <c r="G112" s="5">
        <f>G113+G114+G115</f>
        <v>426.7364</v>
      </c>
      <c r="H112" s="5">
        <f>H113+H114+H115</f>
        <v>426.7364</v>
      </c>
      <c r="I112" s="112">
        <f t="shared" si="7"/>
        <v>100</v>
      </c>
    </row>
    <row r="113" spans="1:9" ht="31.5" outlineLevel="6" x14ac:dyDescent="0.2">
      <c r="A113" s="26" t="s">
        <v>431</v>
      </c>
      <c r="B113" s="29">
        <v>951</v>
      </c>
      <c r="C113" s="30" t="s">
        <v>65</v>
      </c>
      <c r="D113" s="30" t="s">
        <v>347</v>
      </c>
      <c r="E113" s="30" t="s">
        <v>349</v>
      </c>
      <c r="F113" s="30"/>
      <c r="G113" s="58">
        <v>16.7364</v>
      </c>
      <c r="H113" s="58">
        <v>66.736400000000003</v>
      </c>
      <c r="I113" s="112">
        <f t="shared" si="7"/>
        <v>398.75002987500301</v>
      </c>
    </row>
    <row r="114" spans="1:9" ht="15.75" outlineLevel="6" x14ac:dyDescent="0.2">
      <c r="A114" s="26" t="s">
        <v>350</v>
      </c>
      <c r="B114" s="29">
        <v>951</v>
      </c>
      <c r="C114" s="30" t="s">
        <v>65</v>
      </c>
      <c r="D114" s="30" t="s">
        <v>347</v>
      </c>
      <c r="E114" s="30" t="s">
        <v>86</v>
      </c>
      <c r="F114" s="30"/>
      <c r="G114" s="58">
        <v>0</v>
      </c>
      <c r="H114" s="58">
        <v>0</v>
      </c>
      <c r="I114" s="112">
        <v>0</v>
      </c>
    </row>
    <row r="115" spans="1:9" ht="15.75" outlineLevel="6" x14ac:dyDescent="0.2">
      <c r="A115" s="26" t="s">
        <v>249</v>
      </c>
      <c r="B115" s="29">
        <v>951</v>
      </c>
      <c r="C115" s="30" t="s">
        <v>65</v>
      </c>
      <c r="D115" s="30" t="s">
        <v>347</v>
      </c>
      <c r="E115" s="30" t="s">
        <v>250</v>
      </c>
      <c r="F115" s="30"/>
      <c r="G115" s="58">
        <v>410</v>
      </c>
      <c r="H115" s="58">
        <v>360</v>
      </c>
      <c r="I115" s="112">
        <f t="shared" si="7"/>
        <v>87.804878048780495</v>
      </c>
    </row>
    <row r="116" spans="1:9" ht="31.5" outlineLevel="6" x14ac:dyDescent="0.2">
      <c r="A116" s="45" t="s">
        <v>117</v>
      </c>
      <c r="B116" s="27">
        <v>951</v>
      </c>
      <c r="C116" s="28" t="s">
        <v>65</v>
      </c>
      <c r="D116" s="28" t="s">
        <v>303</v>
      </c>
      <c r="E116" s="28" t="s">
        <v>5</v>
      </c>
      <c r="F116" s="28"/>
      <c r="G116" s="59">
        <f>G117+G121</f>
        <v>1421.8999999999999</v>
      </c>
      <c r="H116" s="59">
        <f>H117+H121</f>
        <v>506.41675999999995</v>
      </c>
      <c r="I116" s="112">
        <f t="shared" si="7"/>
        <v>35.615497573669039</v>
      </c>
    </row>
    <row r="117" spans="1:9" ht="31.5" outlineLevel="6" x14ac:dyDescent="0.2">
      <c r="A117" s="3" t="s">
        <v>420</v>
      </c>
      <c r="B117" s="19">
        <v>951</v>
      </c>
      <c r="C117" s="4" t="s">
        <v>65</v>
      </c>
      <c r="D117" s="4" t="s">
        <v>303</v>
      </c>
      <c r="E117" s="4" t="s">
        <v>79</v>
      </c>
      <c r="F117" s="4"/>
      <c r="G117" s="5">
        <f>G118+G119+G120</f>
        <v>1385.8999999999999</v>
      </c>
      <c r="H117" s="5">
        <f>H118+H119+H120</f>
        <v>489.14275999999995</v>
      </c>
      <c r="I117" s="112">
        <f t="shared" si="7"/>
        <v>35.294231907064002</v>
      </c>
    </row>
    <row r="118" spans="1:9" ht="19.5" customHeight="1" outlineLevel="6" x14ac:dyDescent="0.2">
      <c r="A118" s="26" t="s">
        <v>199</v>
      </c>
      <c r="B118" s="29">
        <v>951</v>
      </c>
      <c r="C118" s="30" t="s">
        <v>65</v>
      </c>
      <c r="D118" s="30" t="s">
        <v>303</v>
      </c>
      <c r="E118" s="30" t="s">
        <v>80</v>
      </c>
      <c r="F118" s="30"/>
      <c r="G118" s="58">
        <v>1072.0999999999999</v>
      </c>
      <c r="H118" s="58">
        <v>376.61349999999999</v>
      </c>
      <c r="I118" s="112">
        <f t="shared" si="7"/>
        <v>35.128579423561234</v>
      </c>
    </row>
    <row r="119" spans="1:9" ht="31.5" customHeight="1" outlineLevel="6" x14ac:dyDescent="0.2">
      <c r="A119" s="26" t="s">
        <v>200</v>
      </c>
      <c r="B119" s="29">
        <v>951</v>
      </c>
      <c r="C119" s="30" t="s">
        <v>65</v>
      </c>
      <c r="D119" s="30" t="s">
        <v>303</v>
      </c>
      <c r="E119" s="30" t="s">
        <v>81</v>
      </c>
      <c r="F119" s="30"/>
      <c r="G119" s="58">
        <v>0</v>
      </c>
      <c r="H119" s="58">
        <v>0</v>
      </c>
      <c r="I119" s="112">
        <v>0</v>
      </c>
    </row>
    <row r="120" spans="1:9" ht="47.25" outlineLevel="6" x14ac:dyDescent="0.2">
      <c r="A120" s="26" t="s">
        <v>196</v>
      </c>
      <c r="B120" s="29">
        <v>951</v>
      </c>
      <c r="C120" s="30" t="s">
        <v>65</v>
      </c>
      <c r="D120" s="30" t="s">
        <v>303</v>
      </c>
      <c r="E120" s="30" t="s">
        <v>197</v>
      </c>
      <c r="F120" s="30"/>
      <c r="G120" s="58">
        <v>313.8</v>
      </c>
      <c r="H120" s="58">
        <v>112.52925999999999</v>
      </c>
      <c r="I120" s="112">
        <f t="shared" si="7"/>
        <v>35.860184831102607</v>
      </c>
    </row>
    <row r="121" spans="1:9" ht="15" customHeight="1" outlineLevel="6" x14ac:dyDescent="0.2">
      <c r="A121" s="3" t="s">
        <v>422</v>
      </c>
      <c r="B121" s="19">
        <v>951</v>
      </c>
      <c r="C121" s="4" t="s">
        <v>65</v>
      </c>
      <c r="D121" s="4" t="s">
        <v>303</v>
      </c>
      <c r="E121" s="4" t="s">
        <v>82</v>
      </c>
      <c r="F121" s="4"/>
      <c r="G121" s="5">
        <f>G122</f>
        <v>36</v>
      </c>
      <c r="H121" s="5">
        <f>H122</f>
        <v>17.274000000000001</v>
      </c>
      <c r="I121" s="112">
        <f t="shared" si="7"/>
        <v>47.983333333333334</v>
      </c>
    </row>
    <row r="122" spans="1:9" ht="15.75" outlineLevel="6" x14ac:dyDescent="0.2">
      <c r="A122" s="26" t="s">
        <v>424</v>
      </c>
      <c r="B122" s="29">
        <v>951</v>
      </c>
      <c r="C122" s="30" t="s">
        <v>65</v>
      </c>
      <c r="D122" s="30" t="s">
        <v>303</v>
      </c>
      <c r="E122" s="30" t="s">
        <v>83</v>
      </c>
      <c r="F122" s="30"/>
      <c r="G122" s="58">
        <v>36</v>
      </c>
      <c r="H122" s="58">
        <v>17.274000000000001</v>
      </c>
      <c r="I122" s="112">
        <f t="shared" si="7"/>
        <v>47.983333333333334</v>
      </c>
    </row>
    <row r="123" spans="1:9" ht="31.5" outlineLevel="6" x14ac:dyDescent="0.2">
      <c r="A123" s="45" t="s">
        <v>118</v>
      </c>
      <c r="B123" s="27">
        <v>951</v>
      </c>
      <c r="C123" s="28" t="s">
        <v>65</v>
      </c>
      <c r="D123" s="28" t="s">
        <v>304</v>
      </c>
      <c r="E123" s="28" t="s">
        <v>5</v>
      </c>
      <c r="F123" s="28"/>
      <c r="G123" s="59">
        <f>G124+G128</f>
        <v>864.5329999999999</v>
      </c>
      <c r="H123" s="59">
        <f>H124+H128</f>
        <v>403.36899999999997</v>
      </c>
      <c r="I123" s="112">
        <f t="shared" si="7"/>
        <v>46.657443961074939</v>
      </c>
    </row>
    <row r="124" spans="1:9" ht="31.5" outlineLevel="6" x14ac:dyDescent="0.2">
      <c r="A124" s="3" t="s">
        <v>420</v>
      </c>
      <c r="B124" s="19">
        <v>951</v>
      </c>
      <c r="C124" s="4" t="s">
        <v>65</v>
      </c>
      <c r="D124" s="4" t="s">
        <v>304</v>
      </c>
      <c r="E124" s="4" t="s">
        <v>79</v>
      </c>
      <c r="F124" s="4"/>
      <c r="G124" s="61">
        <f>G125+G126+G127</f>
        <v>848.5329999999999</v>
      </c>
      <c r="H124" s="61">
        <f>H125+H126+H127</f>
        <v>396.78543999999999</v>
      </c>
      <c r="I124" s="112">
        <f t="shared" si="7"/>
        <v>46.76134457940941</v>
      </c>
    </row>
    <row r="125" spans="1:9" ht="18.75" customHeight="1" outlineLevel="6" x14ac:dyDescent="0.2">
      <c r="A125" s="26" t="s">
        <v>199</v>
      </c>
      <c r="B125" s="29">
        <v>951</v>
      </c>
      <c r="C125" s="30" t="s">
        <v>65</v>
      </c>
      <c r="D125" s="30" t="s">
        <v>304</v>
      </c>
      <c r="E125" s="30" t="s">
        <v>80</v>
      </c>
      <c r="F125" s="30"/>
      <c r="G125" s="58">
        <v>656.3</v>
      </c>
      <c r="H125" s="58">
        <v>303.54408000000001</v>
      </c>
      <c r="I125" s="112">
        <f t="shared" si="7"/>
        <v>46.250812128599726</v>
      </c>
    </row>
    <row r="126" spans="1:9" ht="33" customHeight="1" outlineLevel="6" x14ac:dyDescent="0.2">
      <c r="A126" s="26" t="s">
        <v>200</v>
      </c>
      <c r="B126" s="29">
        <v>951</v>
      </c>
      <c r="C126" s="30" t="s">
        <v>65</v>
      </c>
      <c r="D126" s="30" t="s">
        <v>304</v>
      </c>
      <c r="E126" s="30" t="s">
        <v>81</v>
      </c>
      <c r="F126" s="30"/>
      <c r="G126" s="58">
        <v>0</v>
      </c>
      <c r="H126" s="58">
        <v>0</v>
      </c>
      <c r="I126" s="112">
        <v>0</v>
      </c>
    </row>
    <row r="127" spans="1:9" ht="47.25" outlineLevel="6" x14ac:dyDescent="0.2">
      <c r="A127" s="26" t="s">
        <v>196</v>
      </c>
      <c r="B127" s="29">
        <v>951</v>
      </c>
      <c r="C127" s="30" t="s">
        <v>65</v>
      </c>
      <c r="D127" s="30" t="s">
        <v>304</v>
      </c>
      <c r="E127" s="30" t="s">
        <v>197</v>
      </c>
      <c r="F127" s="30"/>
      <c r="G127" s="58">
        <v>192.233</v>
      </c>
      <c r="H127" s="58">
        <v>93.24136</v>
      </c>
      <c r="I127" s="112">
        <f t="shared" si="7"/>
        <v>48.504346288098297</v>
      </c>
    </row>
    <row r="128" spans="1:9" ht="18.75" customHeight="1" outlineLevel="6" x14ac:dyDescent="0.2">
      <c r="A128" s="3" t="s">
        <v>422</v>
      </c>
      <c r="B128" s="19">
        <v>951</v>
      </c>
      <c r="C128" s="4" t="s">
        <v>65</v>
      </c>
      <c r="D128" s="4" t="s">
        <v>304</v>
      </c>
      <c r="E128" s="4" t="s">
        <v>82</v>
      </c>
      <c r="F128" s="4"/>
      <c r="G128" s="61">
        <f>G129</f>
        <v>16</v>
      </c>
      <c r="H128" s="61">
        <f>H129</f>
        <v>6.5835600000000003</v>
      </c>
      <c r="I128" s="112">
        <f t="shared" si="7"/>
        <v>41.14725</v>
      </c>
    </row>
    <row r="129" spans="1:9" ht="15.75" outlineLevel="6" x14ac:dyDescent="0.2">
      <c r="A129" s="26" t="s">
        <v>424</v>
      </c>
      <c r="B129" s="29">
        <v>951</v>
      </c>
      <c r="C129" s="30" t="s">
        <v>65</v>
      </c>
      <c r="D129" s="30" t="s">
        <v>304</v>
      </c>
      <c r="E129" s="30" t="s">
        <v>83</v>
      </c>
      <c r="F129" s="30"/>
      <c r="G129" s="58">
        <v>16</v>
      </c>
      <c r="H129" s="58">
        <v>6.5835600000000003</v>
      </c>
      <c r="I129" s="112">
        <f t="shared" si="7"/>
        <v>41.14725</v>
      </c>
    </row>
    <row r="130" spans="1:9" ht="31.5" outlineLevel="6" x14ac:dyDescent="0.2">
      <c r="A130" s="45" t="s">
        <v>119</v>
      </c>
      <c r="B130" s="27">
        <v>951</v>
      </c>
      <c r="C130" s="28" t="s">
        <v>65</v>
      </c>
      <c r="D130" s="28" t="s">
        <v>305</v>
      </c>
      <c r="E130" s="28" t="s">
        <v>5</v>
      </c>
      <c r="F130" s="28"/>
      <c r="G130" s="59">
        <f>G131+G134</f>
        <v>942.202</v>
      </c>
      <c r="H130" s="59">
        <f>H131+H134</f>
        <v>499.68249000000003</v>
      </c>
      <c r="I130" s="112">
        <f t="shared" si="7"/>
        <v>53.033477959078844</v>
      </c>
    </row>
    <row r="131" spans="1:9" ht="31.5" outlineLevel="6" x14ac:dyDescent="0.2">
      <c r="A131" s="3" t="s">
        <v>420</v>
      </c>
      <c r="B131" s="19">
        <v>951</v>
      </c>
      <c r="C131" s="4" t="s">
        <v>65</v>
      </c>
      <c r="D131" s="4" t="s">
        <v>305</v>
      </c>
      <c r="E131" s="4" t="s">
        <v>79</v>
      </c>
      <c r="F131" s="4"/>
      <c r="G131" s="61">
        <f>G132+G133</f>
        <v>920.202</v>
      </c>
      <c r="H131" s="61">
        <f>H132+H133</f>
        <v>492.85401000000002</v>
      </c>
      <c r="I131" s="112">
        <f t="shared" si="7"/>
        <v>53.559328277921594</v>
      </c>
    </row>
    <row r="132" spans="1:9" ht="17.25" customHeight="1" outlineLevel="6" x14ac:dyDescent="0.2">
      <c r="A132" s="26" t="s">
        <v>199</v>
      </c>
      <c r="B132" s="29">
        <v>951</v>
      </c>
      <c r="C132" s="30" t="s">
        <v>65</v>
      </c>
      <c r="D132" s="30" t="s">
        <v>305</v>
      </c>
      <c r="E132" s="30" t="s">
        <v>80</v>
      </c>
      <c r="F132" s="30"/>
      <c r="G132" s="58">
        <v>714.6</v>
      </c>
      <c r="H132" s="58">
        <v>380.62862000000001</v>
      </c>
      <c r="I132" s="112">
        <f t="shared" ref="I132:I199" si="10">H132/G132*100</f>
        <v>53.264570389028833</v>
      </c>
    </row>
    <row r="133" spans="1:9" ht="47.25" outlineLevel="6" x14ac:dyDescent="0.2">
      <c r="A133" s="26" t="s">
        <v>196</v>
      </c>
      <c r="B133" s="29">
        <v>951</v>
      </c>
      <c r="C133" s="30" t="s">
        <v>65</v>
      </c>
      <c r="D133" s="30" t="s">
        <v>305</v>
      </c>
      <c r="E133" s="30" t="s">
        <v>197</v>
      </c>
      <c r="F133" s="30"/>
      <c r="G133" s="58">
        <v>205.602</v>
      </c>
      <c r="H133" s="58">
        <v>112.22539</v>
      </c>
      <c r="I133" s="112">
        <f t="shared" si="10"/>
        <v>54.583802686744299</v>
      </c>
    </row>
    <row r="134" spans="1:9" ht="16.5" customHeight="1" outlineLevel="6" x14ac:dyDescent="0.2">
      <c r="A134" s="3" t="s">
        <v>422</v>
      </c>
      <c r="B134" s="19">
        <v>951</v>
      </c>
      <c r="C134" s="4" t="s">
        <v>65</v>
      </c>
      <c r="D134" s="4" t="s">
        <v>305</v>
      </c>
      <c r="E134" s="4" t="s">
        <v>82</v>
      </c>
      <c r="F134" s="4"/>
      <c r="G134" s="61">
        <f>G135</f>
        <v>22</v>
      </c>
      <c r="H134" s="61">
        <f>H135</f>
        <v>6.8284799999999999</v>
      </c>
      <c r="I134" s="112">
        <f t="shared" si="10"/>
        <v>31.038545454545453</v>
      </c>
    </row>
    <row r="135" spans="1:9" ht="17.25" customHeight="1" outlineLevel="6" x14ac:dyDescent="0.2">
      <c r="A135" s="26" t="s">
        <v>424</v>
      </c>
      <c r="B135" s="29">
        <v>951</v>
      </c>
      <c r="C135" s="30" t="s">
        <v>65</v>
      </c>
      <c r="D135" s="30" t="s">
        <v>305</v>
      </c>
      <c r="E135" s="30" t="s">
        <v>83</v>
      </c>
      <c r="F135" s="30"/>
      <c r="G135" s="58">
        <v>22</v>
      </c>
      <c r="H135" s="58">
        <v>6.8284799999999999</v>
      </c>
      <c r="I135" s="112">
        <f t="shared" si="10"/>
        <v>31.038545454545453</v>
      </c>
    </row>
    <row r="136" spans="1:9" ht="34.5" customHeight="1" outlineLevel="6" x14ac:dyDescent="0.2">
      <c r="A136" s="45" t="s">
        <v>386</v>
      </c>
      <c r="B136" s="27">
        <v>951</v>
      </c>
      <c r="C136" s="28" t="s">
        <v>65</v>
      </c>
      <c r="D136" s="28" t="s">
        <v>387</v>
      </c>
      <c r="E136" s="28" t="s">
        <v>5</v>
      </c>
      <c r="F136" s="28"/>
      <c r="G136" s="59">
        <f>G137</f>
        <v>441.97300000000001</v>
      </c>
      <c r="H136" s="59">
        <f>H137</f>
        <v>202.07951</v>
      </c>
      <c r="I136" s="112">
        <f t="shared" si="10"/>
        <v>45.722139135196038</v>
      </c>
    </row>
    <row r="137" spans="1:9" ht="34.5" customHeight="1" outlineLevel="6" x14ac:dyDescent="0.2">
      <c r="A137" s="3" t="s">
        <v>420</v>
      </c>
      <c r="B137" s="19">
        <v>951</v>
      </c>
      <c r="C137" s="4" t="s">
        <v>65</v>
      </c>
      <c r="D137" s="4" t="s">
        <v>387</v>
      </c>
      <c r="E137" s="4" t="s">
        <v>79</v>
      </c>
      <c r="F137" s="4"/>
      <c r="G137" s="61">
        <f>G138+G139</f>
        <v>441.97300000000001</v>
      </c>
      <c r="H137" s="61">
        <f>H138+H139</f>
        <v>202.07951</v>
      </c>
      <c r="I137" s="112">
        <f t="shared" si="10"/>
        <v>45.722139135196038</v>
      </c>
    </row>
    <row r="138" spans="1:9" ht="34.5" customHeight="1" outlineLevel="6" x14ac:dyDescent="0.2">
      <c r="A138" s="26" t="s">
        <v>199</v>
      </c>
      <c r="B138" s="29">
        <v>951</v>
      </c>
      <c r="C138" s="30" t="s">
        <v>65</v>
      </c>
      <c r="D138" s="30" t="s">
        <v>387</v>
      </c>
      <c r="E138" s="30" t="s">
        <v>80</v>
      </c>
      <c r="F138" s="30"/>
      <c r="G138" s="58">
        <v>339.5</v>
      </c>
      <c r="H138" s="58">
        <v>155.20699999999999</v>
      </c>
      <c r="I138" s="112">
        <f t="shared" si="10"/>
        <v>45.716347569955815</v>
      </c>
    </row>
    <row r="139" spans="1:9" ht="34.5" customHeight="1" outlineLevel="6" x14ac:dyDescent="0.2">
      <c r="A139" s="26" t="s">
        <v>196</v>
      </c>
      <c r="B139" s="29">
        <v>951</v>
      </c>
      <c r="C139" s="30" t="s">
        <v>65</v>
      </c>
      <c r="D139" s="30" t="s">
        <v>387</v>
      </c>
      <c r="E139" s="30" t="s">
        <v>197</v>
      </c>
      <c r="F139" s="30"/>
      <c r="G139" s="58">
        <v>102.473</v>
      </c>
      <c r="H139" s="58">
        <v>46.872509999999998</v>
      </c>
      <c r="I139" s="112">
        <f t="shared" si="10"/>
        <v>45.741326983693263</v>
      </c>
    </row>
    <row r="140" spans="1:9" ht="87" customHeight="1" outlineLevel="6" x14ac:dyDescent="0.2">
      <c r="A140" s="45" t="s">
        <v>286</v>
      </c>
      <c r="B140" s="27">
        <v>951</v>
      </c>
      <c r="C140" s="28" t="s">
        <v>65</v>
      </c>
      <c r="D140" s="28" t="s">
        <v>306</v>
      </c>
      <c r="E140" s="28" t="s">
        <v>5</v>
      </c>
      <c r="F140" s="28"/>
      <c r="G140" s="78">
        <f>G141+G144</f>
        <v>2875.5097799999999</v>
      </c>
      <c r="H140" s="78">
        <f>H141+H144</f>
        <v>393.12092000000001</v>
      </c>
      <c r="I140" s="112">
        <f t="shared" si="10"/>
        <v>13.671346998513775</v>
      </c>
    </row>
    <row r="141" spans="1:9" ht="34.5" customHeight="1" outlineLevel="6" x14ac:dyDescent="0.2">
      <c r="A141" s="3" t="s">
        <v>420</v>
      </c>
      <c r="B141" s="19">
        <v>951</v>
      </c>
      <c r="C141" s="4" t="s">
        <v>65</v>
      </c>
      <c r="D141" s="4" t="s">
        <v>306</v>
      </c>
      <c r="E141" s="4" t="s">
        <v>79</v>
      </c>
      <c r="F141" s="4"/>
      <c r="G141" s="61">
        <f>G142+G143</f>
        <v>715.54559999999992</v>
      </c>
      <c r="H141" s="61">
        <f>H142+H143</f>
        <v>306.02613000000002</v>
      </c>
      <c r="I141" s="112">
        <f t="shared" si="10"/>
        <v>42.768221899484821</v>
      </c>
    </row>
    <row r="142" spans="1:9" ht="34.5" customHeight="1" outlineLevel="6" x14ac:dyDescent="0.2">
      <c r="A142" s="26" t="s">
        <v>199</v>
      </c>
      <c r="B142" s="29">
        <v>951</v>
      </c>
      <c r="C142" s="30" t="s">
        <v>65</v>
      </c>
      <c r="D142" s="30" t="s">
        <v>306</v>
      </c>
      <c r="E142" s="30" t="s">
        <v>80</v>
      </c>
      <c r="F142" s="30"/>
      <c r="G142" s="58">
        <v>560.15359999999998</v>
      </c>
      <c r="H142" s="58">
        <v>235.04194000000001</v>
      </c>
      <c r="I142" s="112">
        <f t="shared" si="10"/>
        <v>41.960265898496417</v>
      </c>
    </row>
    <row r="143" spans="1:9" ht="34.5" customHeight="1" outlineLevel="6" x14ac:dyDescent="0.2">
      <c r="A143" s="26" t="s">
        <v>196</v>
      </c>
      <c r="B143" s="29">
        <v>951</v>
      </c>
      <c r="C143" s="30" t="s">
        <v>65</v>
      </c>
      <c r="D143" s="30" t="s">
        <v>306</v>
      </c>
      <c r="E143" s="30" t="s">
        <v>197</v>
      </c>
      <c r="F143" s="30"/>
      <c r="G143" s="58">
        <v>155.392</v>
      </c>
      <c r="H143" s="58">
        <v>70.984189999999998</v>
      </c>
      <c r="I143" s="112">
        <f t="shared" si="10"/>
        <v>45.680723589373976</v>
      </c>
    </row>
    <row r="144" spans="1:9" ht="34.5" customHeight="1" outlineLevel="6" x14ac:dyDescent="0.2">
      <c r="A144" s="3" t="s">
        <v>422</v>
      </c>
      <c r="B144" s="19">
        <v>951</v>
      </c>
      <c r="C144" s="4" t="s">
        <v>65</v>
      </c>
      <c r="D144" s="4" t="s">
        <v>306</v>
      </c>
      <c r="E144" s="4" t="s">
        <v>82</v>
      </c>
      <c r="F144" s="4"/>
      <c r="G144" s="61">
        <f>G145</f>
        <v>2159.9641799999999</v>
      </c>
      <c r="H144" s="61">
        <f>H145</f>
        <v>87.094790000000003</v>
      </c>
      <c r="I144" s="112">
        <f t="shared" si="10"/>
        <v>4.0322330715688075</v>
      </c>
    </row>
    <row r="145" spans="1:9" ht="19.5" customHeight="1" outlineLevel="6" x14ac:dyDescent="0.2">
      <c r="A145" s="26" t="s">
        <v>424</v>
      </c>
      <c r="B145" s="29">
        <v>951</v>
      </c>
      <c r="C145" s="30" t="s">
        <v>65</v>
      </c>
      <c r="D145" s="30" t="s">
        <v>306</v>
      </c>
      <c r="E145" s="30" t="s">
        <v>83</v>
      </c>
      <c r="F145" s="30"/>
      <c r="G145" s="58">
        <v>2159.9641799999999</v>
      </c>
      <c r="H145" s="58">
        <v>87.094790000000003</v>
      </c>
      <c r="I145" s="112">
        <f t="shared" si="10"/>
        <v>4.0322330715688075</v>
      </c>
    </row>
    <row r="146" spans="1:9" ht="15.75" outlineLevel="6" x14ac:dyDescent="0.2">
      <c r="A146" s="11" t="s">
        <v>120</v>
      </c>
      <c r="B146" s="17">
        <v>951</v>
      </c>
      <c r="C146" s="9" t="s">
        <v>65</v>
      </c>
      <c r="D146" s="9" t="s">
        <v>201</v>
      </c>
      <c r="E146" s="9" t="s">
        <v>5</v>
      </c>
      <c r="F146" s="9"/>
      <c r="G146" s="10">
        <f>G151+G162+G147+G169+G172+G158+G166</f>
        <v>12301.48187</v>
      </c>
      <c r="H146" s="10">
        <f>H151+H162+H147+H169+H172+H158+H166</f>
        <v>666.78599999999994</v>
      </c>
      <c r="I146" s="112">
        <f t="shared" si="10"/>
        <v>5.4203713588857241</v>
      </c>
    </row>
    <row r="147" spans="1:9" ht="37.5" customHeight="1" outlineLevel="6" x14ac:dyDescent="0.2">
      <c r="A147" s="45" t="s">
        <v>177</v>
      </c>
      <c r="B147" s="27">
        <v>951</v>
      </c>
      <c r="C147" s="38" t="s">
        <v>65</v>
      </c>
      <c r="D147" s="38" t="s">
        <v>207</v>
      </c>
      <c r="E147" s="38" t="s">
        <v>5</v>
      </c>
      <c r="F147" s="38"/>
      <c r="G147" s="47">
        <f>G148</f>
        <v>31</v>
      </c>
      <c r="H147" s="47">
        <f t="shared" ref="H147:H149" si="11">H148</f>
        <v>16</v>
      </c>
      <c r="I147" s="112">
        <f t="shared" si="10"/>
        <v>51.612903225806448</v>
      </c>
    </row>
    <row r="148" spans="1:9" ht="31.5" outlineLevel="6" x14ac:dyDescent="0.2">
      <c r="A148" s="3" t="s">
        <v>158</v>
      </c>
      <c r="B148" s="19">
        <v>951</v>
      </c>
      <c r="C148" s="4" t="s">
        <v>65</v>
      </c>
      <c r="D148" s="4" t="s">
        <v>307</v>
      </c>
      <c r="E148" s="4" t="s">
        <v>5</v>
      </c>
      <c r="F148" s="9"/>
      <c r="G148" s="5">
        <f>G149</f>
        <v>31</v>
      </c>
      <c r="H148" s="5">
        <f t="shared" si="11"/>
        <v>16</v>
      </c>
      <c r="I148" s="112">
        <f t="shared" si="10"/>
        <v>51.612903225806448</v>
      </c>
    </row>
    <row r="149" spans="1:9" ht="20.25" customHeight="1" outlineLevel="6" x14ac:dyDescent="0.2">
      <c r="A149" s="26" t="s">
        <v>422</v>
      </c>
      <c r="B149" s="29">
        <v>951</v>
      </c>
      <c r="C149" s="30" t="s">
        <v>65</v>
      </c>
      <c r="D149" s="30" t="s">
        <v>307</v>
      </c>
      <c r="E149" s="30" t="s">
        <v>82</v>
      </c>
      <c r="F149" s="9"/>
      <c r="G149" s="34">
        <f>G150</f>
        <v>31</v>
      </c>
      <c r="H149" s="34">
        <f t="shared" si="11"/>
        <v>16</v>
      </c>
      <c r="I149" s="112">
        <f t="shared" si="10"/>
        <v>51.612903225806448</v>
      </c>
    </row>
    <row r="150" spans="1:9" ht="15.75" outlineLevel="6" x14ac:dyDescent="0.2">
      <c r="A150" s="26" t="s">
        <v>424</v>
      </c>
      <c r="B150" s="29">
        <v>951</v>
      </c>
      <c r="C150" s="30" t="s">
        <v>65</v>
      </c>
      <c r="D150" s="30" t="s">
        <v>307</v>
      </c>
      <c r="E150" s="30" t="s">
        <v>83</v>
      </c>
      <c r="F150" s="9"/>
      <c r="G150" s="34">
        <v>31</v>
      </c>
      <c r="H150" s="34">
        <v>16</v>
      </c>
      <c r="I150" s="112">
        <f t="shared" si="10"/>
        <v>51.612903225806448</v>
      </c>
    </row>
    <row r="151" spans="1:9" ht="24" customHeight="1" outlineLevel="6" x14ac:dyDescent="0.2">
      <c r="A151" s="31" t="s">
        <v>178</v>
      </c>
      <c r="B151" s="27">
        <v>951</v>
      </c>
      <c r="C151" s="28" t="s">
        <v>65</v>
      </c>
      <c r="D151" s="28" t="s">
        <v>208</v>
      </c>
      <c r="E151" s="28" t="s">
        <v>5</v>
      </c>
      <c r="F151" s="28"/>
      <c r="G151" s="14">
        <f>G155+G152</f>
        <v>50</v>
      </c>
      <c r="H151" s="14">
        <f>H155+H152</f>
        <v>0</v>
      </c>
      <c r="I151" s="112">
        <f t="shared" si="10"/>
        <v>0</v>
      </c>
    </row>
    <row r="152" spans="1:9" ht="32.25" customHeight="1" outlineLevel="6" x14ac:dyDescent="0.2">
      <c r="A152" s="3" t="s">
        <v>389</v>
      </c>
      <c r="B152" s="19">
        <v>951</v>
      </c>
      <c r="C152" s="4" t="s">
        <v>65</v>
      </c>
      <c r="D152" s="4" t="s">
        <v>388</v>
      </c>
      <c r="E152" s="4" t="s">
        <v>5</v>
      </c>
      <c r="F152" s="4"/>
      <c r="G152" s="5">
        <f t="shared" ref="G152:H153" si="12">G153</f>
        <v>0</v>
      </c>
      <c r="H152" s="5">
        <f t="shared" si="12"/>
        <v>0</v>
      </c>
      <c r="I152" s="112">
        <v>0</v>
      </c>
    </row>
    <row r="153" spans="1:9" ht="24" customHeight="1" outlineLevel="6" x14ac:dyDescent="0.2">
      <c r="A153" s="26" t="s">
        <v>422</v>
      </c>
      <c r="B153" s="29">
        <v>951</v>
      </c>
      <c r="C153" s="30" t="s">
        <v>65</v>
      </c>
      <c r="D153" s="30" t="s">
        <v>388</v>
      </c>
      <c r="E153" s="30" t="s">
        <v>82</v>
      </c>
      <c r="F153" s="30"/>
      <c r="G153" s="34">
        <f t="shared" si="12"/>
        <v>0</v>
      </c>
      <c r="H153" s="34">
        <f t="shared" si="12"/>
        <v>0</v>
      </c>
      <c r="I153" s="112">
        <v>0</v>
      </c>
    </row>
    <row r="154" spans="1:9" ht="16.5" customHeight="1" outlineLevel="6" x14ac:dyDescent="0.2">
      <c r="A154" s="26" t="s">
        <v>424</v>
      </c>
      <c r="B154" s="29">
        <v>951</v>
      </c>
      <c r="C154" s="30" t="s">
        <v>65</v>
      </c>
      <c r="D154" s="30" t="s">
        <v>388</v>
      </c>
      <c r="E154" s="30" t="s">
        <v>83</v>
      </c>
      <c r="F154" s="30"/>
      <c r="G154" s="34">
        <v>0</v>
      </c>
      <c r="H154" s="34">
        <v>0</v>
      </c>
      <c r="I154" s="112">
        <v>0</v>
      </c>
    </row>
    <row r="155" spans="1:9" ht="31.5" outlineLevel="6" x14ac:dyDescent="0.2">
      <c r="A155" s="3" t="s">
        <v>121</v>
      </c>
      <c r="B155" s="19">
        <v>951</v>
      </c>
      <c r="C155" s="4" t="s">
        <v>65</v>
      </c>
      <c r="D155" s="4" t="s">
        <v>308</v>
      </c>
      <c r="E155" s="4" t="s">
        <v>5</v>
      </c>
      <c r="F155" s="4"/>
      <c r="G155" s="5">
        <f t="shared" ref="G155:H156" si="13">G156</f>
        <v>50</v>
      </c>
      <c r="H155" s="5">
        <f t="shared" si="13"/>
        <v>0</v>
      </c>
      <c r="I155" s="112">
        <f t="shared" si="10"/>
        <v>0</v>
      </c>
    </row>
    <row r="156" spans="1:9" ht="17.25" customHeight="1" outlineLevel="6" x14ac:dyDescent="0.2">
      <c r="A156" s="26" t="s">
        <v>422</v>
      </c>
      <c r="B156" s="29">
        <v>951</v>
      </c>
      <c r="C156" s="30" t="s">
        <v>65</v>
      </c>
      <c r="D156" s="30" t="s">
        <v>308</v>
      </c>
      <c r="E156" s="30" t="s">
        <v>82</v>
      </c>
      <c r="F156" s="30"/>
      <c r="G156" s="34">
        <f t="shared" si="13"/>
        <v>50</v>
      </c>
      <c r="H156" s="34">
        <f t="shared" si="13"/>
        <v>0</v>
      </c>
      <c r="I156" s="112">
        <f t="shared" si="10"/>
        <v>0</v>
      </c>
    </row>
    <row r="157" spans="1:9" ht="15.75" outlineLevel="6" x14ac:dyDescent="0.2">
      <c r="A157" s="26" t="s">
        <v>424</v>
      </c>
      <c r="B157" s="29">
        <v>951</v>
      </c>
      <c r="C157" s="30" t="s">
        <v>65</v>
      </c>
      <c r="D157" s="30" t="s">
        <v>308</v>
      </c>
      <c r="E157" s="30" t="s">
        <v>83</v>
      </c>
      <c r="F157" s="30"/>
      <c r="G157" s="34">
        <v>50</v>
      </c>
      <c r="H157" s="34">
        <v>0</v>
      </c>
      <c r="I157" s="112">
        <f t="shared" si="10"/>
        <v>0</v>
      </c>
    </row>
    <row r="158" spans="1:9" ht="15.75" outlineLevel="6" x14ac:dyDescent="0.2">
      <c r="A158" s="31" t="s">
        <v>360</v>
      </c>
      <c r="B158" s="27">
        <v>951</v>
      </c>
      <c r="C158" s="28" t="s">
        <v>65</v>
      </c>
      <c r="D158" s="28" t="s">
        <v>362</v>
      </c>
      <c r="E158" s="28" t="s">
        <v>5</v>
      </c>
      <c r="F158" s="28"/>
      <c r="G158" s="14">
        <f>G159</f>
        <v>650</v>
      </c>
      <c r="H158" s="14">
        <f t="shared" ref="H158:H160" si="14">H159</f>
        <v>473.93599999999998</v>
      </c>
      <c r="I158" s="112">
        <f t="shared" si="10"/>
        <v>72.913230769230765</v>
      </c>
    </row>
    <row r="159" spans="1:9" ht="47.25" outlineLevel="6" x14ac:dyDescent="0.2">
      <c r="A159" s="3" t="s">
        <v>361</v>
      </c>
      <c r="B159" s="19">
        <v>951</v>
      </c>
      <c r="C159" s="4" t="s">
        <v>65</v>
      </c>
      <c r="D159" s="4" t="s">
        <v>363</v>
      </c>
      <c r="E159" s="4" t="s">
        <v>5</v>
      </c>
      <c r="F159" s="4"/>
      <c r="G159" s="5">
        <f>G160</f>
        <v>650</v>
      </c>
      <c r="H159" s="5">
        <f t="shared" si="14"/>
        <v>473.93599999999998</v>
      </c>
      <c r="I159" s="112">
        <f t="shared" si="10"/>
        <v>72.913230769230765</v>
      </c>
    </row>
    <row r="160" spans="1:9" ht="31.5" outlineLevel="6" x14ac:dyDescent="0.2">
      <c r="A160" s="26" t="s">
        <v>422</v>
      </c>
      <c r="B160" s="29">
        <v>951</v>
      </c>
      <c r="C160" s="30" t="s">
        <v>65</v>
      </c>
      <c r="D160" s="30" t="s">
        <v>363</v>
      </c>
      <c r="E160" s="30" t="s">
        <v>82</v>
      </c>
      <c r="F160" s="30"/>
      <c r="G160" s="34">
        <f>G161</f>
        <v>650</v>
      </c>
      <c r="H160" s="34">
        <f t="shared" si="14"/>
        <v>473.93599999999998</v>
      </c>
      <c r="I160" s="112">
        <f t="shared" si="10"/>
        <v>72.913230769230765</v>
      </c>
    </row>
    <row r="161" spans="1:9" ht="15.75" outlineLevel="6" x14ac:dyDescent="0.2">
      <c r="A161" s="26" t="s">
        <v>424</v>
      </c>
      <c r="B161" s="29">
        <v>951</v>
      </c>
      <c r="C161" s="30" t="s">
        <v>65</v>
      </c>
      <c r="D161" s="30" t="s">
        <v>363</v>
      </c>
      <c r="E161" s="30" t="s">
        <v>83</v>
      </c>
      <c r="F161" s="30"/>
      <c r="G161" s="34">
        <v>650</v>
      </c>
      <c r="H161" s="34">
        <v>473.93599999999998</v>
      </c>
      <c r="I161" s="112">
        <f t="shared" si="10"/>
        <v>72.913230769230765</v>
      </c>
    </row>
    <row r="162" spans="1:9" ht="31.5" outlineLevel="6" x14ac:dyDescent="0.2">
      <c r="A162" s="31" t="s">
        <v>179</v>
      </c>
      <c r="B162" s="27">
        <v>951</v>
      </c>
      <c r="C162" s="28" t="s">
        <v>65</v>
      </c>
      <c r="D162" s="28" t="s">
        <v>209</v>
      </c>
      <c r="E162" s="28" t="s">
        <v>5</v>
      </c>
      <c r="F162" s="28"/>
      <c r="G162" s="14">
        <f>G163</f>
        <v>20</v>
      </c>
      <c r="H162" s="14">
        <f t="shared" ref="H162:H164" si="15">H163</f>
        <v>0</v>
      </c>
      <c r="I162" s="112">
        <f t="shared" si="10"/>
        <v>0</v>
      </c>
    </row>
    <row r="163" spans="1:9" ht="47.25" outlineLevel="6" x14ac:dyDescent="0.2">
      <c r="A163" s="3" t="s">
        <v>122</v>
      </c>
      <c r="B163" s="19">
        <v>951</v>
      </c>
      <c r="C163" s="4" t="s">
        <v>65</v>
      </c>
      <c r="D163" s="4" t="s">
        <v>309</v>
      </c>
      <c r="E163" s="4" t="s">
        <v>5</v>
      </c>
      <c r="F163" s="4"/>
      <c r="G163" s="5">
        <f>G164</f>
        <v>20</v>
      </c>
      <c r="H163" s="5">
        <f t="shared" si="15"/>
        <v>0</v>
      </c>
      <c r="I163" s="112">
        <f t="shared" si="10"/>
        <v>0</v>
      </c>
    </row>
    <row r="164" spans="1:9" ht="19.5" customHeight="1" outlineLevel="6" x14ac:dyDescent="0.2">
      <c r="A164" s="26" t="s">
        <v>422</v>
      </c>
      <c r="B164" s="29">
        <v>951</v>
      </c>
      <c r="C164" s="30" t="s">
        <v>65</v>
      </c>
      <c r="D164" s="30" t="s">
        <v>309</v>
      </c>
      <c r="E164" s="30" t="s">
        <v>82</v>
      </c>
      <c r="F164" s="30"/>
      <c r="G164" s="34">
        <f>G165</f>
        <v>20</v>
      </c>
      <c r="H164" s="34">
        <f t="shared" si="15"/>
        <v>0</v>
      </c>
      <c r="I164" s="112">
        <f t="shared" si="10"/>
        <v>0</v>
      </c>
    </row>
    <row r="165" spans="1:9" ht="15.75" outlineLevel="6" x14ac:dyDescent="0.2">
      <c r="A165" s="26" t="s">
        <v>424</v>
      </c>
      <c r="B165" s="29">
        <v>951</v>
      </c>
      <c r="C165" s="30" t="s">
        <v>65</v>
      </c>
      <c r="D165" s="30" t="s">
        <v>309</v>
      </c>
      <c r="E165" s="30" t="s">
        <v>83</v>
      </c>
      <c r="F165" s="30"/>
      <c r="G165" s="34">
        <v>20</v>
      </c>
      <c r="H165" s="34">
        <v>0</v>
      </c>
      <c r="I165" s="112">
        <f t="shared" si="10"/>
        <v>0</v>
      </c>
    </row>
    <row r="166" spans="1:9" ht="31.5" outlineLevel="6" x14ac:dyDescent="0.2">
      <c r="A166" s="31" t="s">
        <v>364</v>
      </c>
      <c r="B166" s="27">
        <v>951</v>
      </c>
      <c r="C166" s="28" t="s">
        <v>65</v>
      </c>
      <c r="D166" s="28" t="s">
        <v>366</v>
      </c>
      <c r="E166" s="28" t="s">
        <v>5</v>
      </c>
      <c r="F166" s="28"/>
      <c r="G166" s="59">
        <f t="shared" ref="G166:H167" si="16">G167</f>
        <v>0</v>
      </c>
      <c r="H166" s="59">
        <f t="shared" si="16"/>
        <v>0</v>
      </c>
      <c r="I166" s="112">
        <v>0</v>
      </c>
    </row>
    <row r="167" spans="1:9" ht="31.5" outlineLevel="6" x14ac:dyDescent="0.2">
      <c r="A167" s="3" t="s">
        <v>365</v>
      </c>
      <c r="B167" s="19">
        <v>951</v>
      </c>
      <c r="C167" s="4" t="s">
        <v>65</v>
      </c>
      <c r="D167" s="4" t="s">
        <v>367</v>
      </c>
      <c r="E167" s="4" t="s">
        <v>253</v>
      </c>
      <c r="F167" s="4"/>
      <c r="G167" s="61">
        <f t="shared" si="16"/>
        <v>0</v>
      </c>
      <c r="H167" s="61">
        <f t="shared" si="16"/>
        <v>0</v>
      </c>
      <c r="I167" s="112">
        <v>0</v>
      </c>
    </row>
    <row r="168" spans="1:9" ht="31.5" outlineLevel="6" x14ac:dyDescent="0.2">
      <c r="A168" s="35" t="s">
        <v>437</v>
      </c>
      <c r="B168" s="29">
        <v>951</v>
      </c>
      <c r="C168" s="30" t="s">
        <v>65</v>
      </c>
      <c r="D168" s="30" t="s">
        <v>367</v>
      </c>
      <c r="E168" s="30" t="s">
        <v>436</v>
      </c>
      <c r="F168" s="30"/>
      <c r="G168" s="58">
        <v>0</v>
      </c>
      <c r="H168" s="58">
        <v>0</v>
      </c>
      <c r="I168" s="112">
        <v>0</v>
      </c>
    </row>
    <row r="169" spans="1:9" ht="31.5" outlineLevel="6" x14ac:dyDescent="0.2">
      <c r="A169" s="31" t="s">
        <v>267</v>
      </c>
      <c r="B169" s="27">
        <v>951</v>
      </c>
      <c r="C169" s="28" t="s">
        <v>65</v>
      </c>
      <c r="D169" s="28" t="s">
        <v>259</v>
      </c>
      <c r="E169" s="28" t="s">
        <v>5</v>
      </c>
      <c r="F169" s="28"/>
      <c r="G169" s="59">
        <f t="shared" ref="G169:H170" si="17">G170</f>
        <v>30</v>
      </c>
      <c r="H169" s="59">
        <f t="shared" si="17"/>
        <v>30</v>
      </c>
      <c r="I169" s="112">
        <f t="shared" si="10"/>
        <v>100</v>
      </c>
    </row>
    <row r="170" spans="1:9" ht="31.5" outlineLevel="6" x14ac:dyDescent="0.2">
      <c r="A170" s="3" t="s">
        <v>422</v>
      </c>
      <c r="B170" s="19">
        <v>951</v>
      </c>
      <c r="C170" s="4" t="s">
        <v>65</v>
      </c>
      <c r="D170" s="4" t="s">
        <v>310</v>
      </c>
      <c r="E170" s="4" t="s">
        <v>82</v>
      </c>
      <c r="F170" s="4"/>
      <c r="G170" s="61">
        <f t="shared" si="17"/>
        <v>30</v>
      </c>
      <c r="H170" s="61">
        <f t="shared" si="17"/>
        <v>30</v>
      </c>
      <c r="I170" s="112">
        <f t="shared" si="10"/>
        <v>100</v>
      </c>
    </row>
    <row r="171" spans="1:9" ht="15.75" outlineLevel="6" x14ac:dyDescent="0.2">
      <c r="A171" s="35" t="s">
        <v>424</v>
      </c>
      <c r="B171" s="29">
        <v>951</v>
      </c>
      <c r="C171" s="30" t="s">
        <v>65</v>
      </c>
      <c r="D171" s="30" t="s">
        <v>310</v>
      </c>
      <c r="E171" s="30" t="s">
        <v>83</v>
      </c>
      <c r="F171" s="30"/>
      <c r="G171" s="58">
        <v>30</v>
      </c>
      <c r="H171" s="58">
        <v>30</v>
      </c>
      <c r="I171" s="112">
        <f t="shared" si="10"/>
        <v>100</v>
      </c>
    </row>
    <row r="172" spans="1:9" ht="47.25" outlineLevel="6" x14ac:dyDescent="0.2">
      <c r="A172" s="31" t="s">
        <v>268</v>
      </c>
      <c r="B172" s="27">
        <v>951</v>
      </c>
      <c r="C172" s="28" t="s">
        <v>65</v>
      </c>
      <c r="D172" s="28" t="s">
        <v>260</v>
      </c>
      <c r="E172" s="28" t="s">
        <v>5</v>
      </c>
      <c r="F172" s="28"/>
      <c r="G172" s="78">
        <f>G173+G179+G176</f>
        <v>11520.48187</v>
      </c>
      <c r="H172" s="87">
        <f>H173+H179+H176</f>
        <v>146.85</v>
      </c>
      <c r="I172" s="112">
        <f t="shared" si="10"/>
        <v>1.2746862644904278</v>
      </c>
    </row>
    <row r="173" spans="1:9" ht="15" customHeight="1" outlineLevel="6" x14ac:dyDescent="0.2">
      <c r="A173" s="3" t="s">
        <v>422</v>
      </c>
      <c r="B173" s="19">
        <v>951</v>
      </c>
      <c r="C173" s="4" t="s">
        <v>65</v>
      </c>
      <c r="D173" s="4" t="s">
        <v>311</v>
      </c>
      <c r="E173" s="4" t="s">
        <v>82</v>
      </c>
      <c r="F173" s="4"/>
      <c r="G173" s="61">
        <f>G174+G175</f>
        <v>6429.7032300000001</v>
      </c>
      <c r="H173" s="61">
        <f>H174+H175</f>
        <v>146</v>
      </c>
      <c r="I173" s="112">
        <f t="shared" si="10"/>
        <v>2.270711334215032</v>
      </c>
    </row>
    <row r="174" spans="1:9" ht="29.25" customHeight="1" outlineLevel="6" x14ac:dyDescent="0.2">
      <c r="A174" s="26" t="s">
        <v>423</v>
      </c>
      <c r="B174" s="29">
        <v>951</v>
      </c>
      <c r="C174" s="30" t="s">
        <v>65</v>
      </c>
      <c r="D174" s="30" t="s">
        <v>311</v>
      </c>
      <c r="E174" s="30" t="s">
        <v>251</v>
      </c>
      <c r="F174" s="30"/>
      <c r="G174" s="58">
        <v>3600</v>
      </c>
      <c r="H174" s="58">
        <v>0</v>
      </c>
      <c r="I174" s="112">
        <f t="shared" si="10"/>
        <v>0</v>
      </c>
    </row>
    <row r="175" spans="1:9" ht="15.75" outlineLevel="6" x14ac:dyDescent="0.2">
      <c r="A175" s="35" t="s">
        <v>424</v>
      </c>
      <c r="B175" s="29">
        <v>951</v>
      </c>
      <c r="C175" s="30" t="s">
        <v>65</v>
      </c>
      <c r="D175" s="30" t="s">
        <v>311</v>
      </c>
      <c r="E175" s="30" t="s">
        <v>83</v>
      </c>
      <c r="F175" s="30"/>
      <c r="G175" s="58">
        <v>2829.7032300000001</v>
      </c>
      <c r="H175" s="58">
        <v>146</v>
      </c>
      <c r="I175" s="112">
        <f t="shared" si="10"/>
        <v>5.159551660829111</v>
      </c>
    </row>
    <row r="176" spans="1:9" ht="15.75" outlineLevel="6" x14ac:dyDescent="0.2">
      <c r="A176" s="3" t="s">
        <v>254</v>
      </c>
      <c r="B176" s="19">
        <v>951</v>
      </c>
      <c r="C176" s="4" t="s">
        <v>65</v>
      </c>
      <c r="D176" s="4" t="s">
        <v>311</v>
      </c>
      <c r="E176" s="4" t="s">
        <v>255</v>
      </c>
      <c r="F176" s="4"/>
      <c r="G176" s="61">
        <f>G178+G177</f>
        <v>5084.7786400000005</v>
      </c>
      <c r="H176" s="61">
        <f t="shared" ref="H176" si="18">H178+H177</f>
        <v>0</v>
      </c>
      <c r="I176" s="112">
        <f t="shared" si="10"/>
        <v>0</v>
      </c>
    </row>
    <row r="177" spans="1:9" ht="47.25" outlineLevel="6" x14ac:dyDescent="0.2">
      <c r="A177" s="105" t="s">
        <v>428</v>
      </c>
      <c r="B177" s="29">
        <v>951</v>
      </c>
      <c r="C177" s="30" t="s">
        <v>65</v>
      </c>
      <c r="D177" s="30" t="s">
        <v>311</v>
      </c>
      <c r="E177" s="30" t="s">
        <v>292</v>
      </c>
      <c r="F177" s="106"/>
      <c r="G177" s="58">
        <v>4400</v>
      </c>
      <c r="H177" s="107">
        <v>0</v>
      </c>
      <c r="I177" s="112">
        <f t="shared" si="10"/>
        <v>0</v>
      </c>
    </row>
    <row r="178" spans="1:9" ht="30" customHeight="1" outlineLevel="6" x14ac:dyDescent="0.2">
      <c r="A178" s="26" t="s">
        <v>429</v>
      </c>
      <c r="B178" s="29">
        <v>951</v>
      </c>
      <c r="C178" s="30" t="s">
        <v>65</v>
      </c>
      <c r="D178" s="30" t="s">
        <v>311</v>
      </c>
      <c r="E178" s="30" t="s">
        <v>256</v>
      </c>
      <c r="F178" s="30"/>
      <c r="G178" s="58">
        <v>684.77864</v>
      </c>
      <c r="H178" s="58">
        <v>0</v>
      </c>
      <c r="I178" s="112">
        <f t="shared" si="10"/>
        <v>0</v>
      </c>
    </row>
    <row r="179" spans="1:9" ht="15.75" outlineLevel="6" x14ac:dyDescent="0.2">
      <c r="A179" s="3" t="s">
        <v>87</v>
      </c>
      <c r="B179" s="19">
        <v>951</v>
      </c>
      <c r="C179" s="4" t="s">
        <v>65</v>
      </c>
      <c r="D179" s="4" t="s">
        <v>311</v>
      </c>
      <c r="E179" s="4" t="s">
        <v>84</v>
      </c>
      <c r="F179" s="4"/>
      <c r="G179" s="61">
        <f>G180</f>
        <v>6</v>
      </c>
      <c r="H179" s="61">
        <f>H180</f>
        <v>0.85</v>
      </c>
      <c r="I179" s="112">
        <f t="shared" si="10"/>
        <v>14.166666666666666</v>
      </c>
    </row>
    <row r="180" spans="1:9" ht="15.75" outlineLevel="6" x14ac:dyDescent="0.2">
      <c r="A180" s="26" t="s">
        <v>432</v>
      </c>
      <c r="B180" s="29">
        <v>951</v>
      </c>
      <c r="C180" s="30" t="s">
        <v>65</v>
      </c>
      <c r="D180" s="30" t="s">
        <v>311</v>
      </c>
      <c r="E180" s="30" t="s">
        <v>86</v>
      </c>
      <c r="F180" s="30"/>
      <c r="G180" s="58">
        <v>6</v>
      </c>
      <c r="H180" s="58">
        <v>0.85</v>
      </c>
      <c r="I180" s="112">
        <f t="shared" si="10"/>
        <v>14.166666666666666</v>
      </c>
    </row>
    <row r="181" spans="1:9" ht="31.5" outlineLevel="6" x14ac:dyDescent="0.2">
      <c r="A181" s="39" t="s">
        <v>50</v>
      </c>
      <c r="B181" s="16">
        <v>951</v>
      </c>
      <c r="C181" s="12" t="s">
        <v>49</v>
      </c>
      <c r="D181" s="12" t="s">
        <v>201</v>
      </c>
      <c r="E181" s="12" t="s">
        <v>5</v>
      </c>
      <c r="F181" s="12"/>
      <c r="G181" s="13">
        <f>G182+G193</f>
        <v>2060</v>
      </c>
      <c r="H181" s="13">
        <f>H182+H193</f>
        <v>521.56500000000005</v>
      </c>
      <c r="I181" s="112">
        <f t="shared" si="10"/>
        <v>25.318689320388355</v>
      </c>
    </row>
    <row r="182" spans="1:9" ht="18" customHeight="1" outlineLevel="6" x14ac:dyDescent="0.2">
      <c r="A182" s="6" t="s">
        <v>30</v>
      </c>
      <c r="B182" s="17">
        <v>951</v>
      </c>
      <c r="C182" s="7" t="s">
        <v>10</v>
      </c>
      <c r="D182" s="7" t="s">
        <v>201</v>
      </c>
      <c r="E182" s="7" t="s">
        <v>5</v>
      </c>
      <c r="F182" s="7"/>
      <c r="G182" s="8">
        <f t="shared" ref="G182:H187" si="19">G183</f>
        <v>560</v>
      </c>
      <c r="H182" s="8">
        <f t="shared" si="19"/>
        <v>149.27000000000001</v>
      </c>
      <c r="I182" s="112">
        <f t="shared" si="10"/>
        <v>26.655357142857145</v>
      </c>
    </row>
    <row r="183" spans="1:9" ht="15" customHeight="1" outlineLevel="3" x14ac:dyDescent="0.2">
      <c r="A183" s="11" t="s">
        <v>120</v>
      </c>
      <c r="B183" s="17">
        <v>951</v>
      </c>
      <c r="C183" s="7" t="s">
        <v>10</v>
      </c>
      <c r="D183" s="7" t="s">
        <v>201</v>
      </c>
      <c r="E183" s="7" t="s">
        <v>5</v>
      </c>
      <c r="F183" s="7"/>
      <c r="G183" s="8">
        <f>G184+G189</f>
        <v>560</v>
      </c>
      <c r="H183" s="8">
        <f>H184+H189</f>
        <v>149.27000000000001</v>
      </c>
      <c r="I183" s="112">
        <f t="shared" si="10"/>
        <v>26.655357142857145</v>
      </c>
    </row>
    <row r="184" spans="1:9" ht="18.75" customHeight="1" outlineLevel="3" x14ac:dyDescent="0.2">
      <c r="A184" s="43" t="s">
        <v>459</v>
      </c>
      <c r="B184" s="17">
        <v>951</v>
      </c>
      <c r="C184" s="9" t="s">
        <v>10</v>
      </c>
      <c r="D184" s="9" t="s">
        <v>462</v>
      </c>
      <c r="E184" s="9" t="s">
        <v>5</v>
      </c>
      <c r="F184" s="9"/>
      <c r="G184" s="10">
        <f>G185</f>
        <v>560</v>
      </c>
      <c r="H184" s="10">
        <f t="shared" si="19"/>
        <v>0</v>
      </c>
      <c r="I184" s="112">
        <f t="shared" si="10"/>
        <v>0</v>
      </c>
    </row>
    <row r="185" spans="1:9" ht="18.75" customHeight="1" outlineLevel="3" x14ac:dyDescent="0.2">
      <c r="A185" s="43" t="s">
        <v>460</v>
      </c>
      <c r="B185" s="17">
        <v>951</v>
      </c>
      <c r="C185" s="9" t="s">
        <v>10</v>
      </c>
      <c r="D185" s="9" t="s">
        <v>463</v>
      </c>
      <c r="E185" s="9" t="s">
        <v>5</v>
      </c>
      <c r="F185" s="9"/>
      <c r="G185" s="10">
        <f>G186</f>
        <v>560</v>
      </c>
      <c r="H185" s="10">
        <f t="shared" si="19"/>
        <v>0</v>
      </c>
      <c r="I185" s="112">
        <f t="shared" si="10"/>
        <v>0</v>
      </c>
    </row>
    <row r="186" spans="1:9" ht="33.75" customHeight="1" outlineLevel="4" x14ac:dyDescent="0.2">
      <c r="A186" s="31" t="s">
        <v>461</v>
      </c>
      <c r="B186" s="27">
        <v>951</v>
      </c>
      <c r="C186" s="28" t="s">
        <v>10</v>
      </c>
      <c r="D186" s="28" t="s">
        <v>464</v>
      </c>
      <c r="E186" s="28" t="s">
        <v>5</v>
      </c>
      <c r="F186" s="28"/>
      <c r="G186" s="14">
        <f t="shared" si="19"/>
        <v>560</v>
      </c>
      <c r="H186" s="14">
        <f t="shared" si="19"/>
        <v>0</v>
      </c>
      <c r="I186" s="112">
        <f t="shared" si="10"/>
        <v>0</v>
      </c>
    </row>
    <row r="187" spans="1:9" ht="17.25" customHeight="1" outlineLevel="5" x14ac:dyDescent="0.2">
      <c r="A187" s="3" t="s">
        <v>422</v>
      </c>
      <c r="B187" s="19">
        <v>951</v>
      </c>
      <c r="C187" s="4" t="s">
        <v>10</v>
      </c>
      <c r="D187" s="4" t="s">
        <v>464</v>
      </c>
      <c r="E187" s="4" t="s">
        <v>82</v>
      </c>
      <c r="F187" s="4"/>
      <c r="G187" s="5">
        <f t="shared" si="19"/>
        <v>560</v>
      </c>
      <c r="H187" s="5">
        <f t="shared" si="19"/>
        <v>0</v>
      </c>
      <c r="I187" s="112">
        <f t="shared" si="10"/>
        <v>0</v>
      </c>
    </row>
    <row r="188" spans="1:9" ht="15.75" outlineLevel="5" x14ac:dyDescent="0.2">
      <c r="A188" s="26" t="s">
        <v>424</v>
      </c>
      <c r="B188" s="29">
        <v>951</v>
      </c>
      <c r="C188" s="30" t="s">
        <v>10</v>
      </c>
      <c r="D188" s="30" t="s">
        <v>464</v>
      </c>
      <c r="E188" s="30" t="s">
        <v>83</v>
      </c>
      <c r="F188" s="30"/>
      <c r="G188" s="34">
        <v>560</v>
      </c>
      <c r="H188" s="34">
        <v>0</v>
      </c>
      <c r="I188" s="112">
        <f t="shared" si="10"/>
        <v>0</v>
      </c>
    </row>
    <row r="189" spans="1:9" ht="31.5" outlineLevel="5" x14ac:dyDescent="0.2">
      <c r="A189" s="43" t="s">
        <v>111</v>
      </c>
      <c r="B189" s="17">
        <v>951</v>
      </c>
      <c r="C189" s="7" t="s">
        <v>10</v>
      </c>
      <c r="D189" s="7" t="s">
        <v>202</v>
      </c>
      <c r="E189" s="7" t="s">
        <v>5</v>
      </c>
      <c r="F189" s="7"/>
      <c r="G189" s="57">
        <f t="shared" ref="G189:H191" si="20">G190</f>
        <v>0</v>
      </c>
      <c r="H189" s="57">
        <f t="shared" si="20"/>
        <v>149.27000000000001</v>
      </c>
      <c r="I189" s="112">
        <v>0</v>
      </c>
    </row>
    <row r="190" spans="1:9" ht="31.5" outlineLevel="5" x14ac:dyDescent="0.2">
      <c r="A190" s="43" t="s">
        <v>112</v>
      </c>
      <c r="B190" s="17">
        <v>951</v>
      </c>
      <c r="C190" s="7" t="s">
        <v>10</v>
      </c>
      <c r="D190" s="7" t="s">
        <v>294</v>
      </c>
      <c r="E190" s="7" t="s">
        <v>5</v>
      </c>
      <c r="F190" s="7"/>
      <c r="G190" s="57">
        <f t="shared" si="20"/>
        <v>0</v>
      </c>
      <c r="H190" s="57">
        <f t="shared" si="20"/>
        <v>149.27000000000001</v>
      </c>
      <c r="I190" s="112">
        <v>0</v>
      </c>
    </row>
    <row r="191" spans="1:9" ht="31.5" outlineLevel="5" x14ac:dyDescent="0.2">
      <c r="A191" s="31" t="s">
        <v>115</v>
      </c>
      <c r="B191" s="27">
        <v>951</v>
      </c>
      <c r="C191" s="28" t="s">
        <v>10</v>
      </c>
      <c r="D191" s="28" t="s">
        <v>300</v>
      </c>
      <c r="E191" s="28" t="s">
        <v>5</v>
      </c>
      <c r="F191" s="28"/>
      <c r="G191" s="14">
        <f t="shared" si="20"/>
        <v>0</v>
      </c>
      <c r="H191" s="14">
        <f t="shared" si="20"/>
        <v>149.27000000000001</v>
      </c>
      <c r="I191" s="112">
        <v>0</v>
      </c>
    </row>
    <row r="192" spans="1:9" ht="15.75" outlineLevel="5" x14ac:dyDescent="0.2">
      <c r="A192" s="26" t="s">
        <v>424</v>
      </c>
      <c r="B192" s="29">
        <v>951</v>
      </c>
      <c r="C192" s="30" t="s">
        <v>10</v>
      </c>
      <c r="D192" s="30" t="s">
        <v>300</v>
      </c>
      <c r="E192" s="30" t="s">
        <v>83</v>
      </c>
      <c r="F192" s="30"/>
      <c r="G192" s="34">
        <v>0</v>
      </c>
      <c r="H192" s="34">
        <v>149.27000000000001</v>
      </c>
      <c r="I192" s="112">
        <v>0</v>
      </c>
    </row>
    <row r="193" spans="1:9" ht="18.75" customHeight="1" outlineLevel="5" x14ac:dyDescent="0.2">
      <c r="A193" s="6" t="s">
        <v>412</v>
      </c>
      <c r="B193" s="17">
        <v>951</v>
      </c>
      <c r="C193" s="7" t="s">
        <v>415</v>
      </c>
      <c r="D193" s="7" t="s">
        <v>201</v>
      </c>
      <c r="E193" s="7" t="s">
        <v>5</v>
      </c>
      <c r="F193" s="7"/>
      <c r="G193" s="8">
        <f t="shared" ref="G193:H200" si="21">G194</f>
        <v>1500</v>
      </c>
      <c r="H193" s="8">
        <f t="shared" si="21"/>
        <v>372.29500000000002</v>
      </c>
      <c r="I193" s="112">
        <f t="shared" si="10"/>
        <v>24.819666666666667</v>
      </c>
    </row>
    <row r="194" spans="1:9" ht="15.75" outlineLevel="5" x14ac:dyDescent="0.2">
      <c r="A194" s="43" t="s">
        <v>120</v>
      </c>
      <c r="B194" s="17">
        <v>951</v>
      </c>
      <c r="C194" s="7" t="s">
        <v>415</v>
      </c>
      <c r="D194" s="7" t="s">
        <v>201</v>
      </c>
      <c r="E194" s="7" t="s">
        <v>5</v>
      </c>
      <c r="F194" s="7"/>
      <c r="G194" s="8">
        <f t="shared" si="21"/>
        <v>1500</v>
      </c>
      <c r="H194" s="8">
        <f t="shared" si="21"/>
        <v>372.29500000000002</v>
      </c>
      <c r="I194" s="112">
        <f t="shared" si="10"/>
        <v>24.819666666666667</v>
      </c>
    </row>
    <row r="195" spans="1:9" ht="47.25" outlineLevel="5" x14ac:dyDescent="0.2">
      <c r="A195" s="43" t="s">
        <v>459</v>
      </c>
      <c r="B195" s="17">
        <v>951</v>
      </c>
      <c r="C195" s="9" t="s">
        <v>415</v>
      </c>
      <c r="D195" s="9" t="s">
        <v>462</v>
      </c>
      <c r="E195" s="9" t="s">
        <v>5</v>
      </c>
      <c r="F195" s="9"/>
      <c r="G195" s="10">
        <f>G196</f>
        <v>1500</v>
      </c>
      <c r="H195" s="10">
        <f t="shared" si="21"/>
        <v>372.29500000000002</v>
      </c>
      <c r="I195" s="112">
        <f t="shared" si="10"/>
        <v>24.819666666666667</v>
      </c>
    </row>
    <row r="196" spans="1:9" ht="15.75" outlineLevel="5" x14ac:dyDescent="0.2">
      <c r="A196" s="43" t="s">
        <v>465</v>
      </c>
      <c r="B196" s="17">
        <v>951</v>
      </c>
      <c r="C196" s="9" t="s">
        <v>415</v>
      </c>
      <c r="D196" s="9" t="s">
        <v>467</v>
      </c>
      <c r="E196" s="9" t="s">
        <v>5</v>
      </c>
      <c r="F196" s="9"/>
      <c r="G196" s="10">
        <f>G197</f>
        <v>1500</v>
      </c>
      <c r="H196" s="10">
        <f t="shared" si="21"/>
        <v>372.29500000000002</v>
      </c>
      <c r="I196" s="112">
        <f t="shared" si="10"/>
        <v>24.819666666666667</v>
      </c>
    </row>
    <row r="197" spans="1:9" ht="47.25" outlineLevel="5" x14ac:dyDescent="0.2">
      <c r="A197" s="31" t="s">
        <v>466</v>
      </c>
      <c r="B197" s="27">
        <v>951</v>
      </c>
      <c r="C197" s="28" t="s">
        <v>415</v>
      </c>
      <c r="D197" s="28" t="s">
        <v>468</v>
      </c>
      <c r="E197" s="28" t="s">
        <v>5</v>
      </c>
      <c r="F197" s="28"/>
      <c r="G197" s="14">
        <f>G200+G198</f>
        <v>1500</v>
      </c>
      <c r="H197" s="14">
        <f>H200+H198</f>
        <v>372.29500000000002</v>
      </c>
      <c r="I197" s="112">
        <f t="shared" si="10"/>
        <v>24.819666666666667</v>
      </c>
    </row>
    <row r="198" spans="1:9" ht="18" customHeight="1" outlineLevel="5" x14ac:dyDescent="0.2">
      <c r="A198" s="3" t="s">
        <v>422</v>
      </c>
      <c r="B198" s="19">
        <v>951</v>
      </c>
      <c r="C198" s="4" t="s">
        <v>415</v>
      </c>
      <c r="D198" s="4" t="s">
        <v>468</v>
      </c>
      <c r="E198" s="4" t="s">
        <v>82</v>
      </c>
      <c r="F198" s="4"/>
      <c r="G198" s="5">
        <f t="shared" si="21"/>
        <v>768.5</v>
      </c>
      <c r="H198" s="5">
        <f t="shared" si="21"/>
        <v>6.5449999999999999</v>
      </c>
      <c r="I198" s="112">
        <f t="shared" si="10"/>
        <v>0.85165907612231617</v>
      </c>
    </row>
    <row r="199" spans="1:9" ht="17.25" customHeight="1" outlineLevel="5" x14ac:dyDescent="0.2">
      <c r="A199" s="26" t="s">
        <v>424</v>
      </c>
      <c r="B199" s="29">
        <v>951</v>
      </c>
      <c r="C199" s="30" t="s">
        <v>415</v>
      </c>
      <c r="D199" s="30" t="s">
        <v>468</v>
      </c>
      <c r="E199" s="30" t="s">
        <v>83</v>
      </c>
      <c r="F199" s="30"/>
      <c r="G199" s="34">
        <v>768.5</v>
      </c>
      <c r="H199" s="34">
        <v>6.5449999999999999</v>
      </c>
      <c r="I199" s="112">
        <f t="shared" si="10"/>
        <v>0.85165907612231617</v>
      </c>
    </row>
    <row r="200" spans="1:9" ht="14.25" customHeight="1" outlineLevel="5" x14ac:dyDescent="0.2">
      <c r="A200" s="3" t="s">
        <v>413</v>
      </c>
      <c r="B200" s="19">
        <v>951</v>
      </c>
      <c r="C200" s="4" t="s">
        <v>415</v>
      </c>
      <c r="D200" s="4" t="s">
        <v>468</v>
      </c>
      <c r="E200" s="4" t="s">
        <v>372</v>
      </c>
      <c r="F200" s="4"/>
      <c r="G200" s="5">
        <f t="shared" si="21"/>
        <v>731.5</v>
      </c>
      <c r="H200" s="5">
        <f t="shared" si="21"/>
        <v>365.75</v>
      </c>
      <c r="I200" s="112">
        <f t="shared" ref="I200:I263" si="22">H200/G200*100</f>
        <v>50</v>
      </c>
    </row>
    <row r="201" spans="1:9" ht="14.25" customHeight="1" outlineLevel="5" x14ac:dyDescent="0.2">
      <c r="A201" s="26" t="s">
        <v>414</v>
      </c>
      <c r="B201" s="29">
        <v>951</v>
      </c>
      <c r="C201" s="30" t="s">
        <v>415</v>
      </c>
      <c r="D201" s="30" t="s">
        <v>468</v>
      </c>
      <c r="E201" s="30" t="s">
        <v>95</v>
      </c>
      <c r="F201" s="30"/>
      <c r="G201" s="34">
        <v>731.5</v>
      </c>
      <c r="H201" s="34">
        <v>365.75</v>
      </c>
      <c r="I201" s="112">
        <f t="shared" si="22"/>
        <v>50</v>
      </c>
    </row>
    <row r="202" spans="1:9" ht="18.75" outlineLevel="6" x14ac:dyDescent="0.2">
      <c r="A202" s="39" t="s">
        <v>48</v>
      </c>
      <c r="B202" s="16">
        <v>951</v>
      </c>
      <c r="C202" s="12" t="s">
        <v>47</v>
      </c>
      <c r="D202" s="12" t="s">
        <v>201</v>
      </c>
      <c r="E202" s="12" t="s">
        <v>5</v>
      </c>
      <c r="F202" s="12"/>
      <c r="G202" s="79">
        <f>G222+G229+G203+G209</f>
        <v>45982.56151</v>
      </c>
      <c r="H202" s="79">
        <f>H222+H229+H203+H209</f>
        <v>17185.41577</v>
      </c>
      <c r="I202" s="112">
        <f t="shared" si="22"/>
        <v>37.373767806003201</v>
      </c>
    </row>
    <row r="203" spans="1:9" ht="15.75" outlineLevel="6" x14ac:dyDescent="0.2">
      <c r="A203" s="25" t="s">
        <v>168</v>
      </c>
      <c r="B203" s="17">
        <v>951</v>
      </c>
      <c r="C203" s="7" t="s">
        <v>170</v>
      </c>
      <c r="D203" s="7" t="s">
        <v>201</v>
      </c>
      <c r="E203" s="7" t="s">
        <v>5</v>
      </c>
      <c r="F203" s="7"/>
      <c r="G203" s="81">
        <f>G204</f>
        <v>1479.17443</v>
      </c>
      <c r="H203" s="57">
        <f t="shared" ref="H203:H207" si="23">H204</f>
        <v>641.35539000000006</v>
      </c>
      <c r="I203" s="112">
        <f t="shared" si="22"/>
        <v>43.359010066175898</v>
      </c>
    </row>
    <row r="204" spans="1:9" ht="31.5" outlineLevel="6" x14ac:dyDescent="0.2">
      <c r="A204" s="43" t="s">
        <v>111</v>
      </c>
      <c r="B204" s="17">
        <v>951</v>
      </c>
      <c r="C204" s="7" t="s">
        <v>170</v>
      </c>
      <c r="D204" s="7" t="s">
        <v>202</v>
      </c>
      <c r="E204" s="7" t="s">
        <v>5</v>
      </c>
      <c r="F204" s="7"/>
      <c r="G204" s="57">
        <f>G205</f>
        <v>1479.17443</v>
      </c>
      <c r="H204" s="57">
        <f t="shared" si="23"/>
        <v>641.35539000000006</v>
      </c>
      <c r="I204" s="112">
        <f t="shared" si="22"/>
        <v>43.359010066175898</v>
      </c>
    </row>
    <row r="205" spans="1:9" ht="31.5" outlineLevel="6" x14ac:dyDescent="0.2">
      <c r="A205" s="43" t="s">
        <v>112</v>
      </c>
      <c r="B205" s="17">
        <v>951</v>
      </c>
      <c r="C205" s="7" t="s">
        <v>170</v>
      </c>
      <c r="D205" s="7" t="s">
        <v>294</v>
      </c>
      <c r="E205" s="7" t="s">
        <v>5</v>
      </c>
      <c r="F205" s="7"/>
      <c r="G205" s="57">
        <f>G206</f>
        <v>1479.17443</v>
      </c>
      <c r="H205" s="57">
        <f t="shared" si="23"/>
        <v>641.35539000000006</v>
      </c>
      <c r="I205" s="112">
        <f t="shared" si="22"/>
        <v>43.359010066175898</v>
      </c>
    </row>
    <row r="206" spans="1:9" ht="47.25" outlineLevel="6" x14ac:dyDescent="0.2">
      <c r="A206" s="45" t="s">
        <v>169</v>
      </c>
      <c r="B206" s="27">
        <v>951</v>
      </c>
      <c r="C206" s="28" t="s">
        <v>170</v>
      </c>
      <c r="D206" s="28" t="s">
        <v>312</v>
      </c>
      <c r="E206" s="28" t="s">
        <v>5</v>
      </c>
      <c r="F206" s="28"/>
      <c r="G206" s="59">
        <f>G207</f>
        <v>1479.17443</v>
      </c>
      <c r="H206" s="59">
        <f t="shared" si="23"/>
        <v>641.35539000000006</v>
      </c>
      <c r="I206" s="112">
        <f t="shared" si="22"/>
        <v>43.359010066175898</v>
      </c>
    </row>
    <row r="207" spans="1:9" ht="18.75" customHeight="1" outlineLevel="6" x14ac:dyDescent="0.2">
      <c r="A207" s="3" t="s">
        <v>422</v>
      </c>
      <c r="B207" s="19">
        <v>951</v>
      </c>
      <c r="C207" s="4" t="s">
        <v>170</v>
      </c>
      <c r="D207" s="4" t="s">
        <v>312</v>
      </c>
      <c r="E207" s="4" t="s">
        <v>82</v>
      </c>
      <c r="F207" s="4"/>
      <c r="G207" s="61">
        <f>G208</f>
        <v>1479.17443</v>
      </c>
      <c r="H207" s="61">
        <f t="shared" si="23"/>
        <v>641.35539000000006</v>
      </c>
      <c r="I207" s="112">
        <f t="shared" si="22"/>
        <v>43.359010066175898</v>
      </c>
    </row>
    <row r="208" spans="1:9" ht="15.75" outlineLevel="3" x14ac:dyDescent="0.2">
      <c r="A208" s="26" t="s">
        <v>424</v>
      </c>
      <c r="B208" s="29">
        <v>951</v>
      </c>
      <c r="C208" s="30" t="s">
        <v>170</v>
      </c>
      <c r="D208" s="30" t="s">
        <v>312</v>
      </c>
      <c r="E208" s="30" t="s">
        <v>83</v>
      </c>
      <c r="F208" s="30"/>
      <c r="G208" s="58">
        <v>1479.17443</v>
      </c>
      <c r="H208" s="58">
        <v>641.35539000000006</v>
      </c>
      <c r="I208" s="112">
        <f t="shared" si="22"/>
        <v>43.359010066175898</v>
      </c>
    </row>
    <row r="209" spans="1:9" ht="15.75" outlineLevel="3" x14ac:dyDescent="0.2">
      <c r="A209" s="43" t="s">
        <v>271</v>
      </c>
      <c r="B209" s="17">
        <v>951</v>
      </c>
      <c r="C209" s="7" t="s">
        <v>273</v>
      </c>
      <c r="D209" s="7" t="s">
        <v>201</v>
      </c>
      <c r="E209" s="7" t="s">
        <v>5</v>
      </c>
      <c r="F209" s="7"/>
      <c r="G209" s="81">
        <f>G210+G217</f>
        <v>10003.38708</v>
      </c>
      <c r="H209" s="57">
        <f>H210+H217</f>
        <v>3076.3553999999999</v>
      </c>
      <c r="I209" s="112">
        <f t="shared" si="22"/>
        <v>30.753137666247337</v>
      </c>
    </row>
    <row r="210" spans="1:9" ht="31.5" outlineLevel="3" x14ac:dyDescent="0.2">
      <c r="A210" s="43" t="s">
        <v>111</v>
      </c>
      <c r="B210" s="17">
        <v>951</v>
      </c>
      <c r="C210" s="7" t="s">
        <v>273</v>
      </c>
      <c r="D210" s="7" t="s">
        <v>294</v>
      </c>
      <c r="E210" s="7" t="s">
        <v>5</v>
      </c>
      <c r="F210" s="7"/>
      <c r="G210" s="57">
        <f>G211</f>
        <v>3.3870800000000001</v>
      </c>
      <c r="H210" s="57">
        <f t="shared" ref="H210:H215" si="24">H211</f>
        <v>0</v>
      </c>
      <c r="I210" s="112">
        <f t="shared" si="22"/>
        <v>0</v>
      </c>
    </row>
    <row r="211" spans="1:9" ht="63.75" customHeight="1" outlineLevel="3" x14ac:dyDescent="0.2">
      <c r="A211" s="31" t="s">
        <v>272</v>
      </c>
      <c r="B211" s="27">
        <v>951</v>
      </c>
      <c r="C211" s="28" t="s">
        <v>273</v>
      </c>
      <c r="D211" s="28" t="s">
        <v>313</v>
      </c>
      <c r="E211" s="28" t="s">
        <v>5</v>
      </c>
      <c r="F211" s="28"/>
      <c r="G211" s="78">
        <f>G215+G212</f>
        <v>3.3870800000000001</v>
      </c>
      <c r="H211" s="59">
        <f t="shared" ref="H211" si="25">H215+H212</f>
        <v>0</v>
      </c>
      <c r="I211" s="112">
        <f t="shared" si="22"/>
        <v>0</v>
      </c>
    </row>
    <row r="212" spans="1:9" ht="33" customHeight="1" outlineLevel="3" x14ac:dyDescent="0.2">
      <c r="A212" s="3" t="s">
        <v>420</v>
      </c>
      <c r="B212" s="4">
        <v>951</v>
      </c>
      <c r="C212" s="4" t="s">
        <v>273</v>
      </c>
      <c r="D212" s="4" t="s">
        <v>313</v>
      </c>
      <c r="E212" s="4" t="s">
        <v>79</v>
      </c>
      <c r="F212" s="4"/>
      <c r="G212" s="61">
        <f>G213+G214</f>
        <v>3.1170800000000001</v>
      </c>
      <c r="H212" s="61">
        <f>H213+H214</f>
        <v>0</v>
      </c>
      <c r="I212" s="112">
        <f t="shared" si="22"/>
        <v>0</v>
      </c>
    </row>
    <row r="213" spans="1:9" ht="15.75" customHeight="1" outlineLevel="3" x14ac:dyDescent="0.2">
      <c r="A213" s="26" t="s">
        <v>199</v>
      </c>
      <c r="B213" s="74">
        <v>951</v>
      </c>
      <c r="C213" s="74" t="s">
        <v>273</v>
      </c>
      <c r="D213" s="74" t="s">
        <v>313</v>
      </c>
      <c r="E213" s="74" t="s">
        <v>80</v>
      </c>
      <c r="F213" s="74"/>
      <c r="G213" s="98">
        <v>2.3940000000000001</v>
      </c>
      <c r="H213" s="98">
        <v>0</v>
      </c>
      <c r="I213" s="112">
        <f t="shared" si="22"/>
        <v>0</v>
      </c>
    </row>
    <row r="214" spans="1:9" ht="47.25" customHeight="1" outlineLevel="3" x14ac:dyDescent="0.2">
      <c r="A214" s="26" t="s">
        <v>196</v>
      </c>
      <c r="B214" s="74">
        <v>951</v>
      </c>
      <c r="C214" s="74" t="s">
        <v>273</v>
      </c>
      <c r="D214" s="74" t="s">
        <v>313</v>
      </c>
      <c r="E214" s="74" t="s">
        <v>197</v>
      </c>
      <c r="F214" s="74"/>
      <c r="G214" s="98">
        <v>0.72307999999999995</v>
      </c>
      <c r="H214" s="98">
        <v>0</v>
      </c>
      <c r="I214" s="112">
        <f t="shared" si="22"/>
        <v>0</v>
      </c>
    </row>
    <row r="215" spans="1:9" ht="31.5" outlineLevel="3" x14ac:dyDescent="0.2">
      <c r="A215" s="3" t="s">
        <v>422</v>
      </c>
      <c r="B215" s="19">
        <v>951</v>
      </c>
      <c r="C215" s="4" t="s">
        <v>273</v>
      </c>
      <c r="D215" s="4" t="s">
        <v>313</v>
      </c>
      <c r="E215" s="4" t="s">
        <v>82</v>
      </c>
      <c r="F215" s="4"/>
      <c r="G215" s="61">
        <f>G216</f>
        <v>0.27</v>
      </c>
      <c r="H215" s="61">
        <f t="shared" si="24"/>
        <v>0</v>
      </c>
      <c r="I215" s="112">
        <f t="shared" si="22"/>
        <v>0</v>
      </c>
    </row>
    <row r="216" spans="1:9" ht="15.75" outlineLevel="3" x14ac:dyDescent="0.2">
      <c r="A216" s="26" t="s">
        <v>424</v>
      </c>
      <c r="B216" s="29">
        <v>951</v>
      </c>
      <c r="C216" s="30" t="s">
        <v>273</v>
      </c>
      <c r="D216" s="30" t="s">
        <v>313</v>
      </c>
      <c r="E216" s="30" t="s">
        <v>83</v>
      </c>
      <c r="F216" s="30"/>
      <c r="G216" s="58">
        <v>0.27</v>
      </c>
      <c r="H216" s="58">
        <v>0</v>
      </c>
      <c r="I216" s="112">
        <f t="shared" si="22"/>
        <v>0</v>
      </c>
    </row>
    <row r="217" spans="1:9" ht="15.75" outlineLevel="3" x14ac:dyDescent="0.2">
      <c r="A217" s="11" t="s">
        <v>120</v>
      </c>
      <c r="B217" s="7">
        <v>951</v>
      </c>
      <c r="C217" s="7" t="s">
        <v>273</v>
      </c>
      <c r="D217" s="7" t="s">
        <v>201</v>
      </c>
      <c r="E217" s="7" t="s">
        <v>5</v>
      </c>
      <c r="F217" s="7"/>
      <c r="G217" s="57">
        <f>G218</f>
        <v>10000</v>
      </c>
      <c r="H217" s="57">
        <f t="shared" ref="H217:H220" si="26">H218</f>
        <v>3076.3553999999999</v>
      </c>
      <c r="I217" s="112">
        <f t="shared" si="22"/>
        <v>30.763553999999999</v>
      </c>
    </row>
    <row r="218" spans="1:9" ht="31.5" outlineLevel="3" x14ac:dyDescent="0.2">
      <c r="A218" s="31" t="s">
        <v>368</v>
      </c>
      <c r="B218" s="28">
        <v>951</v>
      </c>
      <c r="C218" s="28" t="s">
        <v>273</v>
      </c>
      <c r="D218" s="28" t="s">
        <v>351</v>
      </c>
      <c r="E218" s="28" t="s">
        <v>5</v>
      </c>
      <c r="F218" s="28"/>
      <c r="G218" s="59">
        <f>G219</f>
        <v>10000</v>
      </c>
      <c r="H218" s="59">
        <f t="shared" si="26"/>
        <v>3076.3553999999999</v>
      </c>
      <c r="I218" s="112">
        <f t="shared" si="22"/>
        <v>30.763553999999999</v>
      </c>
    </row>
    <row r="219" spans="1:9" ht="47.25" outlineLevel="3" x14ac:dyDescent="0.2">
      <c r="A219" s="3" t="s">
        <v>373</v>
      </c>
      <c r="B219" s="4">
        <v>951</v>
      </c>
      <c r="C219" s="4" t="s">
        <v>273</v>
      </c>
      <c r="D219" s="4" t="s">
        <v>352</v>
      </c>
      <c r="E219" s="4" t="s">
        <v>5</v>
      </c>
      <c r="F219" s="4"/>
      <c r="G219" s="61">
        <f>G220</f>
        <v>10000</v>
      </c>
      <c r="H219" s="61">
        <f t="shared" si="26"/>
        <v>3076.3553999999999</v>
      </c>
      <c r="I219" s="112">
        <f t="shared" si="22"/>
        <v>30.763553999999999</v>
      </c>
    </row>
    <row r="220" spans="1:9" ht="31.5" outlineLevel="3" x14ac:dyDescent="0.2">
      <c r="A220" s="26" t="s">
        <v>422</v>
      </c>
      <c r="B220" s="30">
        <v>951</v>
      </c>
      <c r="C220" s="30" t="s">
        <v>273</v>
      </c>
      <c r="D220" s="30" t="s">
        <v>352</v>
      </c>
      <c r="E220" s="30" t="s">
        <v>82</v>
      </c>
      <c r="F220" s="30"/>
      <c r="G220" s="58">
        <f>G221</f>
        <v>10000</v>
      </c>
      <c r="H220" s="58">
        <f t="shared" si="26"/>
        <v>3076.3553999999999</v>
      </c>
      <c r="I220" s="112">
        <f t="shared" si="22"/>
        <v>30.763553999999999</v>
      </c>
    </row>
    <row r="221" spans="1:9" ht="15.75" outlineLevel="3" x14ac:dyDescent="0.2">
      <c r="A221" s="26" t="s">
        <v>424</v>
      </c>
      <c r="B221" s="30">
        <v>951</v>
      </c>
      <c r="C221" s="30" t="s">
        <v>273</v>
      </c>
      <c r="D221" s="30" t="s">
        <v>352</v>
      </c>
      <c r="E221" s="30" t="s">
        <v>83</v>
      </c>
      <c r="F221" s="30"/>
      <c r="G221" s="58">
        <v>10000</v>
      </c>
      <c r="H221" s="58">
        <v>3076.3553999999999</v>
      </c>
      <c r="I221" s="112">
        <f t="shared" si="22"/>
        <v>30.763553999999999</v>
      </c>
    </row>
    <row r="222" spans="1:9" ht="15.75" outlineLevel="3" x14ac:dyDescent="0.2">
      <c r="A222" s="43" t="s">
        <v>123</v>
      </c>
      <c r="B222" s="17">
        <v>951</v>
      </c>
      <c r="C222" s="7" t="s">
        <v>53</v>
      </c>
      <c r="D222" s="7" t="s">
        <v>201</v>
      </c>
      <c r="E222" s="7" t="s">
        <v>5</v>
      </c>
      <c r="F222" s="7"/>
      <c r="G222" s="8">
        <f>G223</f>
        <v>33200</v>
      </c>
      <c r="H222" s="8">
        <f>H223</f>
        <v>13417.797979999999</v>
      </c>
      <c r="I222" s="112">
        <f t="shared" si="22"/>
        <v>40.415054156626503</v>
      </c>
    </row>
    <row r="223" spans="1:9" ht="31.5" outlineLevel="3" x14ac:dyDescent="0.2">
      <c r="A223" s="6" t="s">
        <v>180</v>
      </c>
      <c r="B223" s="17">
        <v>951</v>
      </c>
      <c r="C223" s="9" t="s">
        <v>53</v>
      </c>
      <c r="D223" s="9" t="s">
        <v>210</v>
      </c>
      <c r="E223" s="9" t="s">
        <v>5</v>
      </c>
      <c r="F223" s="9"/>
      <c r="G223" s="96">
        <f>G224+G227</f>
        <v>33200</v>
      </c>
      <c r="H223" s="96">
        <f>H224+H227</f>
        <v>13417.797979999999</v>
      </c>
      <c r="I223" s="112">
        <f t="shared" si="22"/>
        <v>40.415054156626503</v>
      </c>
    </row>
    <row r="224" spans="1:9" ht="63" outlineLevel="3" x14ac:dyDescent="0.2">
      <c r="A224" s="31" t="s">
        <v>293</v>
      </c>
      <c r="B224" s="27">
        <v>951</v>
      </c>
      <c r="C224" s="28" t="s">
        <v>53</v>
      </c>
      <c r="D224" s="28" t="s">
        <v>314</v>
      </c>
      <c r="E224" s="28" t="s">
        <v>5</v>
      </c>
      <c r="F224" s="28"/>
      <c r="G224" s="59">
        <f t="shared" ref="G224:H225" si="27">G225</f>
        <v>424.60597999999999</v>
      </c>
      <c r="H224" s="59">
        <f t="shared" si="27"/>
        <v>424.60597999999999</v>
      </c>
      <c r="I224" s="112">
        <f t="shared" si="22"/>
        <v>100</v>
      </c>
    </row>
    <row r="225" spans="1:9" ht="18.75" customHeight="1" outlineLevel="4" x14ac:dyDescent="0.2">
      <c r="A225" s="3" t="s">
        <v>422</v>
      </c>
      <c r="B225" s="19">
        <v>951</v>
      </c>
      <c r="C225" s="4" t="s">
        <v>53</v>
      </c>
      <c r="D225" s="4" t="s">
        <v>314</v>
      </c>
      <c r="E225" s="4" t="s">
        <v>82</v>
      </c>
      <c r="F225" s="4"/>
      <c r="G225" s="61">
        <f t="shared" si="27"/>
        <v>424.60597999999999</v>
      </c>
      <c r="H225" s="61">
        <f t="shared" si="27"/>
        <v>424.60597999999999</v>
      </c>
      <c r="I225" s="112">
        <f t="shared" si="22"/>
        <v>100</v>
      </c>
    </row>
    <row r="226" spans="1:9" ht="15.75" outlineLevel="5" x14ac:dyDescent="0.2">
      <c r="A226" s="26" t="s">
        <v>424</v>
      </c>
      <c r="B226" s="29">
        <v>951</v>
      </c>
      <c r="C226" s="30" t="s">
        <v>53</v>
      </c>
      <c r="D226" s="30" t="s">
        <v>314</v>
      </c>
      <c r="E226" s="30" t="s">
        <v>83</v>
      </c>
      <c r="F226" s="30"/>
      <c r="G226" s="58">
        <v>424.60597999999999</v>
      </c>
      <c r="H226" s="58">
        <v>424.60597999999999</v>
      </c>
      <c r="I226" s="112">
        <f t="shared" si="22"/>
        <v>100</v>
      </c>
    </row>
    <row r="227" spans="1:9" ht="63" outlineLevel="5" x14ac:dyDescent="0.2">
      <c r="A227" s="31" t="s">
        <v>175</v>
      </c>
      <c r="B227" s="27">
        <v>951</v>
      </c>
      <c r="C227" s="28" t="s">
        <v>53</v>
      </c>
      <c r="D227" s="28" t="s">
        <v>315</v>
      </c>
      <c r="E227" s="28" t="s">
        <v>5</v>
      </c>
      <c r="F227" s="28"/>
      <c r="G227" s="59">
        <f>G228</f>
        <v>32775.39402</v>
      </c>
      <c r="H227" s="59">
        <f>H228</f>
        <v>12993.191999999999</v>
      </c>
      <c r="I227" s="112">
        <f t="shared" si="22"/>
        <v>39.643129818886003</v>
      </c>
    </row>
    <row r="228" spans="1:9" ht="19.5" customHeight="1" outlineLevel="6" x14ac:dyDescent="0.2">
      <c r="A228" s="26" t="s">
        <v>96</v>
      </c>
      <c r="B228" s="29">
        <v>951</v>
      </c>
      <c r="C228" s="30" t="s">
        <v>53</v>
      </c>
      <c r="D228" s="30" t="s">
        <v>315</v>
      </c>
      <c r="E228" s="30" t="s">
        <v>95</v>
      </c>
      <c r="F228" s="30"/>
      <c r="G228" s="58">
        <v>32775.39402</v>
      </c>
      <c r="H228" s="58">
        <v>12993.191999999999</v>
      </c>
      <c r="I228" s="112">
        <f t="shared" si="22"/>
        <v>39.643129818886003</v>
      </c>
    </row>
    <row r="229" spans="1:9" ht="15.75" outlineLevel="4" x14ac:dyDescent="0.2">
      <c r="A229" s="6" t="s">
        <v>31</v>
      </c>
      <c r="B229" s="17">
        <v>951</v>
      </c>
      <c r="C229" s="7" t="s">
        <v>11</v>
      </c>
      <c r="D229" s="7" t="s">
        <v>201</v>
      </c>
      <c r="E229" s="7" t="s">
        <v>5</v>
      </c>
      <c r="F229" s="7"/>
      <c r="G229" s="81">
        <f>G230</f>
        <v>1300</v>
      </c>
      <c r="H229" s="81">
        <f>H230</f>
        <v>49.906999999999996</v>
      </c>
      <c r="I229" s="112">
        <f t="shared" si="22"/>
        <v>3.839</v>
      </c>
    </row>
    <row r="230" spans="1:9" ht="15.75" outlineLevel="5" x14ac:dyDescent="0.2">
      <c r="A230" s="11" t="s">
        <v>120</v>
      </c>
      <c r="B230" s="17">
        <v>951</v>
      </c>
      <c r="C230" s="7" t="s">
        <v>11</v>
      </c>
      <c r="D230" s="7" t="s">
        <v>201</v>
      </c>
      <c r="E230" s="7" t="s">
        <v>5</v>
      </c>
      <c r="F230" s="7"/>
      <c r="G230" s="57">
        <f>G237+G231+G234</f>
        <v>1300</v>
      </c>
      <c r="H230" s="57">
        <f>H237+H231+H234</f>
        <v>49.906999999999996</v>
      </c>
      <c r="I230" s="112">
        <f t="shared" si="22"/>
        <v>3.839</v>
      </c>
    </row>
    <row r="231" spans="1:9" ht="31.5" outlineLevel="5" x14ac:dyDescent="0.2">
      <c r="A231" s="31" t="s">
        <v>181</v>
      </c>
      <c r="B231" s="27">
        <v>951</v>
      </c>
      <c r="C231" s="28" t="s">
        <v>11</v>
      </c>
      <c r="D231" s="28" t="s">
        <v>211</v>
      </c>
      <c r="E231" s="28" t="s">
        <v>5</v>
      </c>
      <c r="F231" s="28"/>
      <c r="G231" s="59">
        <f t="shared" ref="G231:H232" si="28">G232</f>
        <v>50</v>
      </c>
      <c r="H231" s="59">
        <f t="shared" si="28"/>
        <v>49.906999999999996</v>
      </c>
      <c r="I231" s="112">
        <f t="shared" si="22"/>
        <v>99.813999999999993</v>
      </c>
    </row>
    <row r="232" spans="1:9" ht="31.5" outlineLevel="5" x14ac:dyDescent="0.2">
      <c r="A232" s="3" t="s">
        <v>422</v>
      </c>
      <c r="B232" s="19">
        <v>951</v>
      </c>
      <c r="C232" s="4" t="s">
        <v>11</v>
      </c>
      <c r="D232" s="4" t="s">
        <v>316</v>
      </c>
      <c r="E232" s="4" t="s">
        <v>82</v>
      </c>
      <c r="F232" s="4"/>
      <c r="G232" s="61">
        <f t="shared" si="28"/>
        <v>50</v>
      </c>
      <c r="H232" s="61">
        <f t="shared" si="28"/>
        <v>49.906999999999996</v>
      </c>
      <c r="I232" s="112">
        <f t="shared" si="22"/>
        <v>99.813999999999993</v>
      </c>
    </row>
    <row r="233" spans="1:9" ht="15.75" outlineLevel="5" x14ac:dyDescent="0.2">
      <c r="A233" s="26" t="s">
        <v>424</v>
      </c>
      <c r="B233" s="29">
        <v>951</v>
      </c>
      <c r="C233" s="30" t="s">
        <v>11</v>
      </c>
      <c r="D233" s="30" t="s">
        <v>316</v>
      </c>
      <c r="E233" s="30" t="s">
        <v>83</v>
      </c>
      <c r="F233" s="30"/>
      <c r="G233" s="58">
        <v>50</v>
      </c>
      <c r="H233" s="58">
        <v>49.906999999999996</v>
      </c>
      <c r="I233" s="112">
        <f t="shared" si="22"/>
        <v>99.813999999999993</v>
      </c>
    </row>
    <row r="234" spans="1:9" ht="31.5" outlineLevel="5" x14ac:dyDescent="0.2">
      <c r="A234" s="31" t="s">
        <v>454</v>
      </c>
      <c r="B234" s="27">
        <v>951</v>
      </c>
      <c r="C234" s="28" t="s">
        <v>11</v>
      </c>
      <c r="D234" s="28" t="s">
        <v>455</v>
      </c>
      <c r="E234" s="28" t="s">
        <v>5</v>
      </c>
      <c r="F234" s="30"/>
      <c r="G234" s="59">
        <f t="shared" ref="G234:H235" si="29">G235</f>
        <v>650</v>
      </c>
      <c r="H234" s="59">
        <f t="shared" si="29"/>
        <v>0</v>
      </c>
      <c r="I234" s="112">
        <f t="shared" si="22"/>
        <v>0</v>
      </c>
    </row>
    <row r="235" spans="1:9" ht="31.5" outlineLevel="5" x14ac:dyDescent="0.2">
      <c r="A235" s="3" t="s">
        <v>422</v>
      </c>
      <c r="B235" s="19">
        <v>951</v>
      </c>
      <c r="C235" s="4" t="s">
        <v>11</v>
      </c>
      <c r="D235" s="4" t="s">
        <v>456</v>
      </c>
      <c r="E235" s="4" t="s">
        <v>82</v>
      </c>
      <c r="F235" s="30"/>
      <c r="G235" s="61">
        <f t="shared" si="29"/>
        <v>650</v>
      </c>
      <c r="H235" s="61">
        <f t="shared" si="29"/>
        <v>0</v>
      </c>
      <c r="I235" s="112">
        <f t="shared" si="22"/>
        <v>0</v>
      </c>
    </row>
    <row r="236" spans="1:9" ht="15.75" outlineLevel="5" x14ac:dyDescent="0.2">
      <c r="A236" s="35" t="s">
        <v>424</v>
      </c>
      <c r="B236" s="29">
        <v>951</v>
      </c>
      <c r="C236" s="30" t="s">
        <v>11</v>
      </c>
      <c r="D236" s="30" t="s">
        <v>456</v>
      </c>
      <c r="E236" s="30" t="s">
        <v>83</v>
      </c>
      <c r="F236" s="30"/>
      <c r="G236" s="58">
        <v>650</v>
      </c>
      <c r="H236" s="58">
        <v>0</v>
      </c>
      <c r="I236" s="112">
        <f t="shared" si="22"/>
        <v>0</v>
      </c>
    </row>
    <row r="237" spans="1:9" ht="47.25" outlineLevel="6" x14ac:dyDescent="0.2">
      <c r="A237" s="31" t="s">
        <v>268</v>
      </c>
      <c r="B237" s="27">
        <v>951</v>
      </c>
      <c r="C237" s="28" t="s">
        <v>11</v>
      </c>
      <c r="D237" s="28" t="s">
        <v>260</v>
      </c>
      <c r="E237" s="28" t="s">
        <v>5</v>
      </c>
      <c r="F237" s="30"/>
      <c r="G237" s="59">
        <f t="shared" ref="G237:H238" si="30">G238</f>
        <v>600</v>
      </c>
      <c r="H237" s="59">
        <f t="shared" si="30"/>
        <v>0</v>
      </c>
      <c r="I237" s="112">
        <f t="shared" si="22"/>
        <v>0</v>
      </c>
    </row>
    <row r="238" spans="1:9" ht="31.5" outlineLevel="6" x14ac:dyDescent="0.2">
      <c r="A238" s="3" t="s">
        <v>422</v>
      </c>
      <c r="B238" s="19">
        <v>951</v>
      </c>
      <c r="C238" s="4" t="s">
        <v>11</v>
      </c>
      <c r="D238" s="4" t="s">
        <v>311</v>
      </c>
      <c r="E238" s="4" t="s">
        <v>82</v>
      </c>
      <c r="F238" s="30"/>
      <c r="G238" s="61">
        <f t="shared" si="30"/>
        <v>600</v>
      </c>
      <c r="H238" s="61">
        <f t="shared" si="30"/>
        <v>0</v>
      </c>
      <c r="I238" s="112">
        <f t="shared" si="22"/>
        <v>0</v>
      </c>
    </row>
    <row r="239" spans="1:9" ht="15.75" outlineLevel="6" x14ac:dyDescent="0.2">
      <c r="A239" s="35" t="s">
        <v>424</v>
      </c>
      <c r="B239" s="29">
        <v>951</v>
      </c>
      <c r="C239" s="30" t="s">
        <v>11</v>
      </c>
      <c r="D239" s="30" t="s">
        <v>311</v>
      </c>
      <c r="E239" s="30" t="s">
        <v>83</v>
      </c>
      <c r="F239" s="30"/>
      <c r="G239" s="58">
        <v>600</v>
      </c>
      <c r="H239" s="58">
        <v>0</v>
      </c>
      <c r="I239" s="112">
        <f t="shared" si="22"/>
        <v>0</v>
      </c>
    </row>
    <row r="240" spans="1:9" ht="15.75" outlineLevel="3" x14ac:dyDescent="0.2">
      <c r="A240" s="39" t="s">
        <v>54</v>
      </c>
      <c r="B240" s="16">
        <v>951</v>
      </c>
      <c r="C240" s="20" t="s">
        <v>46</v>
      </c>
      <c r="D240" s="20" t="s">
        <v>201</v>
      </c>
      <c r="E240" s="20" t="s">
        <v>5</v>
      </c>
      <c r="F240" s="20"/>
      <c r="G240" s="83">
        <f>G282+G241+G253</f>
        <v>45305.931390000005</v>
      </c>
      <c r="H240" s="83">
        <f>H282+H241+H253</f>
        <v>16972.597900000001</v>
      </c>
      <c r="I240" s="112">
        <f t="shared" si="22"/>
        <v>37.462198390531746</v>
      </c>
    </row>
    <row r="241" spans="1:9" ht="15.75" outlineLevel="3" x14ac:dyDescent="0.2">
      <c r="A241" s="25" t="s">
        <v>172</v>
      </c>
      <c r="B241" s="17">
        <v>951</v>
      </c>
      <c r="C241" s="7" t="s">
        <v>173</v>
      </c>
      <c r="D241" s="7" t="s">
        <v>201</v>
      </c>
      <c r="E241" s="7" t="s">
        <v>5</v>
      </c>
      <c r="F241" s="7"/>
      <c r="G241" s="81">
        <f>G242</f>
        <v>8409.5664800000013</v>
      </c>
      <c r="H241" s="57">
        <f t="shared" ref="H241:H244" si="31">H242</f>
        <v>2909.0070500000002</v>
      </c>
      <c r="I241" s="112">
        <f t="shared" si="22"/>
        <v>34.591641042595093</v>
      </c>
    </row>
    <row r="242" spans="1:9" ht="15.75" outlineLevel="5" x14ac:dyDescent="0.2">
      <c r="A242" s="11" t="s">
        <v>120</v>
      </c>
      <c r="B242" s="17">
        <v>951</v>
      </c>
      <c r="C242" s="9" t="s">
        <v>173</v>
      </c>
      <c r="D242" s="9" t="s">
        <v>201</v>
      </c>
      <c r="E242" s="9" t="s">
        <v>5</v>
      </c>
      <c r="F242" s="9"/>
      <c r="G242" s="10">
        <f>G243</f>
        <v>8409.5664800000013</v>
      </c>
      <c r="H242" s="10">
        <f t="shared" si="31"/>
        <v>2909.0070500000002</v>
      </c>
      <c r="I242" s="112">
        <f t="shared" si="22"/>
        <v>34.591641042595093</v>
      </c>
    </row>
    <row r="243" spans="1:9" ht="31.5" outlineLevel="5" x14ac:dyDescent="0.2">
      <c r="A243" s="45" t="s">
        <v>269</v>
      </c>
      <c r="B243" s="27">
        <v>951</v>
      </c>
      <c r="C243" s="38" t="s">
        <v>173</v>
      </c>
      <c r="D243" s="38" t="s">
        <v>261</v>
      </c>
      <c r="E243" s="38" t="s">
        <v>5</v>
      </c>
      <c r="F243" s="38"/>
      <c r="G243" s="111">
        <f>G244+G249</f>
        <v>8409.5664800000013</v>
      </c>
      <c r="H243" s="47">
        <f t="shared" si="31"/>
        <v>2909.0070500000002</v>
      </c>
      <c r="I243" s="112">
        <f t="shared" si="22"/>
        <v>34.591641042595093</v>
      </c>
    </row>
    <row r="244" spans="1:9" ht="29.25" customHeight="1" outlineLevel="5" x14ac:dyDescent="0.2">
      <c r="A244" s="3" t="s">
        <v>262</v>
      </c>
      <c r="B244" s="19">
        <v>951</v>
      </c>
      <c r="C244" s="4" t="s">
        <v>173</v>
      </c>
      <c r="D244" s="4" t="s">
        <v>317</v>
      </c>
      <c r="E244" s="4" t="s">
        <v>5</v>
      </c>
      <c r="F244" s="9"/>
      <c r="G244" s="5">
        <f>G245</f>
        <v>6010.2758700000004</v>
      </c>
      <c r="H244" s="5">
        <f t="shared" si="31"/>
        <v>2909.0070500000002</v>
      </c>
      <c r="I244" s="112">
        <f t="shared" si="22"/>
        <v>48.400557859917335</v>
      </c>
    </row>
    <row r="245" spans="1:9" ht="21" customHeight="1" outlineLevel="5" x14ac:dyDescent="0.2">
      <c r="A245" s="26" t="s">
        <v>422</v>
      </c>
      <c r="B245" s="29">
        <v>951</v>
      </c>
      <c r="C245" s="30" t="s">
        <v>173</v>
      </c>
      <c r="D245" s="30" t="s">
        <v>317</v>
      </c>
      <c r="E245" s="30" t="s">
        <v>82</v>
      </c>
      <c r="F245" s="9"/>
      <c r="G245" s="34">
        <f>G247+G248+G246</f>
        <v>6010.2758700000004</v>
      </c>
      <c r="H245" s="34">
        <f t="shared" ref="H245" si="32">H247+H248+H246</f>
        <v>2909.0070500000002</v>
      </c>
      <c r="I245" s="112">
        <f t="shared" si="22"/>
        <v>48.400557859917335</v>
      </c>
    </row>
    <row r="246" spans="1:9" ht="21" customHeight="1" outlineLevel="5" x14ac:dyDescent="0.2">
      <c r="A246" s="26" t="s">
        <v>423</v>
      </c>
      <c r="B246" s="29">
        <v>951</v>
      </c>
      <c r="C246" s="30" t="s">
        <v>173</v>
      </c>
      <c r="D246" s="30" t="s">
        <v>317</v>
      </c>
      <c r="E246" s="30" t="s">
        <v>251</v>
      </c>
      <c r="F246" s="9"/>
      <c r="G246" s="34">
        <v>140</v>
      </c>
      <c r="H246" s="34">
        <v>0</v>
      </c>
      <c r="I246" s="112">
        <f t="shared" si="22"/>
        <v>0</v>
      </c>
    </row>
    <row r="247" spans="1:9" ht="18" customHeight="1" outlineLevel="5" x14ac:dyDescent="0.2">
      <c r="A247" s="26" t="s">
        <v>424</v>
      </c>
      <c r="B247" s="29">
        <v>951</v>
      </c>
      <c r="C247" s="30" t="s">
        <v>173</v>
      </c>
      <c r="D247" s="30" t="s">
        <v>317</v>
      </c>
      <c r="E247" s="30" t="s">
        <v>83</v>
      </c>
      <c r="F247" s="9"/>
      <c r="G247" s="34">
        <v>4233.8230000000003</v>
      </c>
      <c r="H247" s="34">
        <v>1932.2570700000001</v>
      </c>
      <c r="I247" s="112">
        <f t="shared" si="22"/>
        <v>45.63858881205001</v>
      </c>
    </row>
    <row r="248" spans="1:9" ht="15.75" outlineLevel="5" x14ac:dyDescent="0.2">
      <c r="A248" s="26" t="s">
        <v>369</v>
      </c>
      <c r="B248" s="29">
        <v>951</v>
      </c>
      <c r="C248" s="30" t="s">
        <v>173</v>
      </c>
      <c r="D248" s="30" t="s">
        <v>317</v>
      </c>
      <c r="E248" s="30" t="s">
        <v>370</v>
      </c>
      <c r="F248" s="9"/>
      <c r="G248" s="34">
        <v>1636.4528700000001</v>
      </c>
      <c r="H248" s="34">
        <v>976.74998000000005</v>
      </c>
      <c r="I248" s="112">
        <f t="shared" si="22"/>
        <v>59.687021722782639</v>
      </c>
    </row>
    <row r="249" spans="1:9" ht="63" outlineLevel="5" x14ac:dyDescent="0.2">
      <c r="A249" s="3" t="s">
        <v>492</v>
      </c>
      <c r="B249" s="19">
        <v>951</v>
      </c>
      <c r="C249" s="4" t="s">
        <v>173</v>
      </c>
      <c r="D249" s="4" t="s">
        <v>493</v>
      </c>
      <c r="E249" s="4" t="s">
        <v>5</v>
      </c>
      <c r="F249" s="9"/>
      <c r="G249" s="5">
        <f t="shared" ref="G249:H249" si="33">G250</f>
        <v>2399.29061</v>
      </c>
      <c r="H249" s="5">
        <f t="shared" si="33"/>
        <v>0</v>
      </c>
      <c r="I249" s="112">
        <f t="shared" si="22"/>
        <v>0</v>
      </c>
    </row>
    <row r="250" spans="1:9" ht="31.5" outlineLevel="5" x14ac:dyDescent="0.2">
      <c r="A250" s="26" t="s">
        <v>422</v>
      </c>
      <c r="B250" s="29">
        <v>951</v>
      </c>
      <c r="C250" s="30" t="s">
        <v>173</v>
      </c>
      <c r="D250" s="30" t="s">
        <v>493</v>
      </c>
      <c r="E250" s="30" t="s">
        <v>82</v>
      </c>
      <c r="F250" s="9"/>
      <c r="G250" s="34">
        <f>G251+G252</f>
        <v>2399.29061</v>
      </c>
      <c r="H250" s="34">
        <f t="shared" ref="H250" si="34">H251+H252</f>
        <v>0</v>
      </c>
      <c r="I250" s="112">
        <f t="shared" si="22"/>
        <v>0</v>
      </c>
    </row>
    <row r="251" spans="1:9" ht="31.5" outlineLevel="5" x14ac:dyDescent="0.2">
      <c r="A251" s="26" t="s">
        <v>423</v>
      </c>
      <c r="B251" s="29">
        <v>951</v>
      </c>
      <c r="C251" s="30" t="s">
        <v>173</v>
      </c>
      <c r="D251" s="30" t="s">
        <v>493</v>
      </c>
      <c r="E251" s="30" t="s">
        <v>251</v>
      </c>
      <c r="F251" s="9"/>
      <c r="G251" s="34">
        <v>1311.1726799999999</v>
      </c>
      <c r="H251" s="34">
        <v>0</v>
      </c>
      <c r="I251" s="112">
        <f t="shared" si="22"/>
        <v>0</v>
      </c>
    </row>
    <row r="252" spans="1:9" ht="15.75" outlineLevel="5" x14ac:dyDescent="0.2">
      <c r="A252" s="26" t="s">
        <v>424</v>
      </c>
      <c r="B252" s="29">
        <v>951</v>
      </c>
      <c r="C252" s="30" t="s">
        <v>173</v>
      </c>
      <c r="D252" s="30" t="s">
        <v>493</v>
      </c>
      <c r="E252" s="30" t="s">
        <v>83</v>
      </c>
      <c r="F252" s="9"/>
      <c r="G252" s="34">
        <v>1088.1179299999999</v>
      </c>
      <c r="H252" s="34">
        <v>0</v>
      </c>
      <c r="I252" s="112">
        <f t="shared" si="22"/>
        <v>0</v>
      </c>
    </row>
    <row r="253" spans="1:9" ht="15.75" outlineLevel="5" x14ac:dyDescent="0.2">
      <c r="A253" s="25" t="s">
        <v>194</v>
      </c>
      <c r="B253" s="17">
        <v>951</v>
      </c>
      <c r="C253" s="7" t="s">
        <v>195</v>
      </c>
      <c r="D253" s="7" t="s">
        <v>201</v>
      </c>
      <c r="E253" s="7" t="s">
        <v>5</v>
      </c>
      <c r="F253" s="30"/>
      <c r="G253" s="57">
        <f>G254</f>
        <v>35695.187210000004</v>
      </c>
      <c r="H253" s="57">
        <f>H254</f>
        <v>13463.00201</v>
      </c>
      <c r="I253" s="112">
        <f t="shared" si="22"/>
        <v>37.716574872671742</v>
      </c>
    </row>
    <row r="254" spans="1:9" ht="15.75" outlineLevel="5" x14ac:dyDescent="0.2">
      <c r="A254" s="11" t="s">
        <v>124</v>
      </c>
      <c r="B254" s="17">
        <v>951</v>
      </c>
      <c r="C254" s="7" t="s">
        <v>195</v>
      </c>
      <c r="D254" s="7" t="s">
        <v>201</v>
      </c>
      <c r="E254" s="7" t="s">
        <v>5</v>
      </c>
      <c r="F254" s="30"/>
      <c r="G254" s="81">
        <f>G255+G279</f>
        <v>35695.187210000004</v>
      </c>
      <c r="H254" s="81">
        <f>H255+H279</f>
        <v>13463.00201</v>
      </c>
      <c r="I254" s="112">
        <f t="shared" si="22"/>
        <v>37.716574872671742</v>
      </c>
    </row>
    <row r="255" spans="1:9" ht="31.5" outlineLevel="5" x14ac:dyDescent="0.2">
      <c r="A255" s="31" t="s">
        <v>182</v>
      </c>
      <c r="B255" s="27">
        <v>951</v>
      </c>
      <c r="C255" s="28" t="s">
        <v>195</v>
      </c>
      <c r="D255" s="28" t="s">
        <v>212</v>
      </c>
      <c r="E255" s="28" t="s">
        <v>5</v>
      </c>
      <c r="F255" s="28"/>
      <c r="G255" s="59">
        <f>G256+G273+G276+G263+G267+G270</f>
        <v>35495.187210000004</v>
      </c>
      <c r="H255" s="59">
        <f>H256+H273+H276+H263+H267+H270</f>
        <v>13443.620559999999</v>
      </c>
      <c r="I255" s="112">
        <f t="shared" si="22"/>
        <v>37.874488393211095</v>
      </c>
    </row>
    <row r="256" spans="1:9" ht="47.25" outlineLevel="5" x14ac:dyDescent="0.2">
      <c r="A256" s="3" t="s">
        <v>171</v>
      </c>
      <c r="B256" s="19">
        <v>951</v>
      </c>
      <c r="C256" s="4" t="s">
        <v>195</v>
      </c>
      <c r="D256" s="4" t="s">
        <v>318</v>
      </c>
      <c r="E256" s="4" t="s">
        <v>5</v>
      </c>
      <c r="F256" s="4"/>
      <c r="G256" s="94">
        <f>G257+G261</f>
        <v>15163.07</v>
      </c>
      <c r="H256" s="94">
        <f>H257+H261</f>
        <v>9317.3287999999993</v>
      </c>
      <c r="I256" s="112">
        <f t="shared" si="22"/>
        <v>61.447508980701137</v>
      </c>
    </row>
    <row r="257" spans="1:9" ht="19.5" customHeight="1" outlineLevel="5" x14ac:dyDescent="0.2">
      <c r="A257" s="26" t="s">
        <v>422</v>
      </c>
      <c r="B257" s="29">
        <v>951</v>
      </c>
      <c r="C257" s="30" t="s">
        <v>195</v>
      </c>
      <c r="D257" s="30" t="s">
        <v>318</v>
      </c>
      <c r="E257" s="30" t="s">
        <v>82</v>
      </c>
      <c r="F257" s="30"/>
      <c r="G257" s="58">
        <f>G259+G258+G260</f>
        <v>15163.07</v>
      </c>
      <c r="H257" s="58">
        <f>H259+H258+H260</f>
        <v>9317.3287999999993</v>
      </c>
      <c r="I257" s="112">
        <f t="shared" si="22"/>
        <v>61.447508980701137</v>
      </c>
    </row>
    <row r="258" spans="1:9" ht="31.5" outlineLevel="5" x14ac:dyDescent="0.2">
      <c r="A258" s="26" t="s">
        <v>423</v>
      </c>
      <c r="B258" s="29">
        <v>951</v>
      </c>
      <c r="C258" s="30" t="s">
        <v>195</v>
      </c>
      <c r="D258" s="30" t="s">
        <v>318</v>
      </c>
      <c r="E258" s="30" t="s">
        <v>251</v>
      </c>
      <c r="F258" s="30"/>
      <c r="G258" s="58">
        <v>13300</v>
      </c>
      <c r="H258" s="58">
        <v>9317.3287999999993</v>
      </c>
      <c r="I258" s="112">
        <f t="shared" si="22"/>
        <v>70.055103759398492</v>
      </c>
    </row>
    <row r="259" spans="1:9" ht="15.75" outlineLevel="5" x14ac:dyDescent="0.2">
      <c r="A259" s="26" t="s">
        <v>424</v>
      </c>
      <c r="B259" s="29">
        <v>951</v>
      </c>
      <c r="C259" s="30" t="s">
        <v>195</v>
      </c>
      <c r="D259" s="30" t="s">
        <v>318</v>
      </c>
      <c r="E259" s="30" t="s">
        <v>83</v>
      </c>
      <c r="F259" s="30"/>
      <c r="G259" s="58">
        <v>1863.07</v>
      </c>
      <c r="H259" s="58">
        <v>0</v>
      </c>
      <c r="I259" s="112">
        <f t="shared" si="22"/>
        <v>0</v>
      </c>
    </row>
    <row r="260" spans="1:9" ht="15.75" outlineLevel="5" x14ac:dyDescent="0.2">
      <c r="A260" s="26" t="s">
        <v>369</v>
      </c>
      <c r="B260" s="29">
        <v>951</v>
      </c>
      <c r="C260" s="30" t="s">
        <v>195</v>
      </c>
      <c r="D260" s="30" t="s">
        <v>318</v>
      </c>
      <c r="E260" s="30" t="s">
        <v>370</v>
      </c>
      <c r="F260" s="30"/>
      <c r="G260" s="58">
        <v>0</v>
      </c>
      <c r="H260" s="58">
        <v>0</v>
      </c>
      <c r="I260" s="112">
        <v>0</v>
      </c>
    </row>
    <row r="261" spans="1:9" ht="15.75" outlineLevel="5" x14ac:dyDescent="0.2">
      <c r="A261" s="26" t="s">
        <v>254</v>
      </c>
      <c r="B261" s="29">
        <v>951</v>
      </c>
      <c r="C261" s="30" t="s">
        <v>195</v>
      </c>
      <c r="D261" s="30" t="s">
        <v>318</v>
      </c>
      <c r="E261" s="30" t="s">
        <v>255</v>
      </c>
      <c r="F261" s="30"/>
      <c r="G261" s="58">
        <f>G262</f>
        <v>0</v>
      </c>
      <c r="H261" s="58">
        <f>H262</f>
        <v>0</v>
      </c>
      <c r="I261" s="112">
        <v>0</v>
      </c>
    </row>
    <row r="262" spans="1:9" ht="47.25" outlineLevel="5" x14ac:dyDescent="0.2">
      <c r="A262" s="26" t="s">
        <v>429</v>
      </c>
      <c r="B262" s="29">
        <v>951</v>
      </c>
      <c r="C262" s="30" t="s">
        <v>195</v>
      </c>
      <c r="D262" s="30" t="s">
        <v>318</v>
      </c>
      <c r="E262" s="30" t="s">
        <v>256</v>
      </c>
      <c r="F262" s="30"/>
      <c r="G262" s="58">
        <v>0</v>
      </c>
      <c r="H262" s="58">
        <v>0</v>
      </c>
      <c r="I262" s="112">
        <v>0</v>
      </c>
    </row>
    <row r="263" spans="1:9" ht="47.25" outlineLevel="5" x14ac:dyDescent="0.2">
      <c r="A263" s="3" t="s">
        <v>341</v>
      </c>
      <c r="B263" s="19">
        <v>951</v>
      </c>
      <c r="C263" s="4" t="s">
        <v>195</v>
      </c>
      <c r="D263" s="4" t="s">
        <v>342</v>
      </c>
      <c r="E263" s="4" t="s">
        <v>5</v>
      </c>
      <c r="F263" s="4"/>
      <c r="G263" s="94">
        <f>G264</f>
        <v>1936</v>
      </c>
      <c r="H263" s="94">
        <f>H264</f>
        <v>0</v>
      </c>
      <c r="I263" s="112">
        <f t="shared" si="22"/>
        <v>0</v>
      </c>
    </row>
    <row r="264" spans="1:9" ht="31.5" outlineLevel="5" x14ac:dyDescent="0.2">
      <c r="A264" s="26" t="s">
        <v>422</v>
      </c>
      <c r="B264" s="29">
        <v>951</v>
      </c>
      <c r="C264" s="30" t="s">
        <v>195</v>
      </c>
      <c r="D264" s="30" t="s">
        <v>342</v>
      </c>
      <c r="E264" s="30" t="s">
        <v>82</v>
      </c>
      <c r="F264" s="30"/>
      <c r="G264" s="58">
        <f>G266+G265</f>
        <v>1936</v>
      </c>
      <c r="H264" s="58">
        <f>H266+H265</f>
        <v>0</v>
      </c>
      <c r="I264" s="112">
        <f t="shared" ref="I264:I327" si="35">H264/G264*100</f>
        <v>0</v>
      </c>
    </row>
    <row r="265" spans="1:9" ht="31.5" outlineLevel="5" x14ac:dyDescent="0.2">
      <c r="A265" s="26" t="s">
        <v>423</v>
      </c>
      <c r="B265" s="29">
        <v>951</v>
      </c>
      <c r="C265" s="30" t="s">
        <v>195</v>
      </c>
      <c r="D265" s="30" t="s">
        <v>342</v>
      </c>
      <c r="E265" s="30" t="s">
        <v>251</v>
      </c>
      <c r="F265" s="30"/>
      <c r="G265" s="58">
        <v>0</v>
      </c>
      <c r="H265" s="58">
        <v>0</v>
      </c>
      <c r="I265" s="112">
        <v>0</v>
      </c>
    </row>
    <row r="266" spans="1:9" ht="15.75" outlineLevel="5" x14ac:dyDescent="0.2">
      <c r="A266" s="26" t="s">
        <v>424</v>
      </c>
      <c r="B266" s="29">
        <v>951</v>
      </c>
      <c r="C266" s="30" t="s">
        <v>195</v>
      </c>
      <c r="D266" s="30" t="s">
        <v>342</v>
      </c>
      <c r="E266" s="30" t="s">
        <v>83</v>
      </c>
      <c r="F266" s="30"/>
      <c r="G266" s="58">
        <v>1936</v>
      </c>
      <c r="H266" s="58">
        <v>0</v>
      </c>
      <c r="I266" s="112">
        <f t="shared" si="35"/>
        <v>0</v>
      </c>
    </row>
    <row r="267" spans="1:9" ht="47.25" outlineLevel="5" x14ac:dyDescent="0.2">
      <c r="A267" s="3" t="s">
        <v>440</v>
      </c>
      <c r="B267" s="19">
        <v>951</v>
      </c>
      <c r="C267" s="4" t="s">
        <v>195</v>
      </c>
      <c r="D267" s="4" t="s">
        <v>441</v>
      </c>
      <c r="E267" s="4" t="s">
        <v>5</v>
      </c>
      <c r="F267" s="4"/>
      <c r="G267" s="94">
        <f t="shared" ref="G267:H271" si="36">G268</f>
        <v>13674.55883</v>
      </c>
      <c r="H267" s="94">
        <f t="shared" si="36"/>
        <v>0</v>
      </c>
      <c r="I267" s="112">
        <f t="shared" si="35"/>
        <v>0</v>
      </c>
    </row>
    <row r="268" spans="1:9" ht="31.5" outlineLevel="5" x14ac:dyDescent="0.2">
      <c r="A268" s="68" t="s">
        <v>422</v>
      </c>
      <c r="B268" s="29">
        <v>951</v>
      </c>
      <c r="C268" s="30" t="s">
        <v>195</v>
      </c>
      <c r="D268" s="30" t="s">
        <v>441</v>
      </c>
      <c r="E268" s="30" t="s">
        <v>82</v>
      </c>
      <c r="F268" s="30"/>
      <c r="G268" s="58">
        <f t="shared" si="36"/>
        <v>13674.55883</v>
      </c>
      <c r="H268" s="58">
        <f t="shared" si="36"/>
        <v>0</v>
      </c>
      <c r="I268" s="112">
        <f t="shared" si="35"/>
        <v>0</v>
      </c>
    </row>
    <row r="269" spans="1:9" ht="15.75" outlineLevel="5" x14ac:dyDescent="0.2">
      <c r="A269" s="26" t="s">
        <v>424</v>
      </c>
      <c r="B269" s="29">
        <v>951</v>
      </c>
      <c r="C269" s="30" t="s">
        <v>195</v>
      </c>
      <c r="D269" s="30" t="s">
        <v>441</v>
      </c>
      <c r="E269" s="30" t="s">
        <v>83</v>
      </c>
      <c r="F269" s="30"/>
      <c r="G269" s="58">
        <v>13674.55883</v>
      </c>
      <c r="H269" s="58">
        <v>0</v>
      </c>
      <c r="I269" s="112">
        <f t="shared" si="35"/>
        <v>0</v>
      </c>
    </row>
    <row r="270" spans="1:9" ht="47.25" outlineLevel="5" x14ac:dyDescent="0.2">
      <c r="A270" s="3" t="s">
        <v>453</v>
      </c>
      <c r="B270" s="19">
        <v>951</v>
      </c>
      <c r="C270" s="4" t="s">
        <v>195</v>
      </c>
      <c r="D270" s="4" t="s">
        <v>442</v>
      </c>
      <c r="E270" s="4" t="s">
        <v>5</v>
      </c>
      <c r="F270" s="4"/>
      <c r="G270" s="94">
        <f t="shared" si="36"/>
        <v>422.93</v>
      </c>
      <c r="H270" s="94">
        <f t="shared" si="36"/>
        <v>121.56846</v>
      </c>
      <c r="I270" s="112">
        <f t="shared" si="35"/>
        <v>28.744345399947978</v>
      </c>
    </row>
    <row r="271" spans="1:9" ht="31.5" outlineLevel="5" x14ac:dyDescent="0.2">
      <c r="A271" s="68" t="s">
        <v>422</v>
      </c>
      <c r="B271" s="29">
        <v>951</v>
      </c>
      <c r="C271" s="30" t="s">
        <v>195</v>
      </c>
      <c r="D271" s="30" t="s">
        <v>442</v>
      </c>
      <c r="E271" s="30" t="s">
        <v>82</v>
      </c>
      <c r="F271" s="30"/>
      <c r="G271" s="58">
        <f t="shared" si="36"/>
        <v>422.93</v>
      </c>
      <c r="H271" s="58">
        <f t="shared" si="36"/>
        <v>121.56846</v>
      </c>
      <c r="I271" s="112">
        <f t="shared" si="35"/>
        <v>28.744345399947978</v>
      </c>
    </row>
    <row r="272" spans="1:9" ht="15.75" outlineLevel="5" x14ac:dyDescent="0.2">
      <c r="A272" s="26" t="s">
        <v>424</v>
      </c>
      <c r="B272" s="29">
        <v>951</v>
      </c>
      <c r="C272" s="30" t="s">
        <v>195</v>
      </c>
      <c r="D272" s="30" t="s">
        <v>442</v>
      </c>
      <c r="E272" s="30" t="s">
        <v>83</v>
      </c>
      <c r="F272" s="30"/>
      <c r="G272" s="58">
        <v>422.93</v>
      </c>
      <c r="H272" s="58">
        <v>121.56846</v>
      </c>
      <c r="I272" s="112">
        <f t="shared" si="35"/>
        <v>28.744345399947978</v>
      </c>
    </row>
    <row r="273" spans="1:9" ht="31.5" outlineLevel="5" x14ac:dyDescent="0.2">
      <c r="A273" s="3" t="s">
        <v>276</v>
      </c>
      <c r="B273" s="19">
        <v>951</v>
      </c>
      <c r="C273" s="4" t="s">
        <v>195</v>
      </c>
      <c r="D273" s="4" t="s">
        <v>277</v>
      </c>
      <c r="E273" s="4" t="s">
        <v>5</v>
      </c>
      <c r="F273" s="4"/>
      <c r="G273" s="61">
        <f t="shared" ref="G273:H274" si="37">G274</f>
        <v>3884.6283800000001</v>
      </c>
      <c r="H273" s="61">
        <f t="shared" si="37"/>
        <v>3884.5816</v>
      </c>
      <c r="I273" s="112">
        <f t="shared" si="35"/>
        <v>99.998795766404811</v>
      </c>
    </row>
    <row r="274" spans="1:9" ht="31.5" outlineLevel="5" x14ac:dyDescent="0.2">
      <c r="A274" s="68" t="s">
        <v>422</v>
      </c>
      <c r="B274" s="29">
        <v>951</v>
      </c>
      <c r="C274" s="30" t="s">
        <v>195</v>
      </c>
      <c r="D274" s="30" t="s">
        <v>277</v>
      </c>
      <c r="E274" s="30" t="s">
        <v>82</v>
      </c>
      <c r="F274" s="30"/>
      <c r="G274" s="58">
        <f t="shared" si="37"/>
        <v>3884.6283800000001</v>
      </c>
      <c r="H274" s="58">
        <f t="shared" si="37"/>
        <v>3884.5816</v>
      </c>
      <c r="I274" s="112">
        <f t="shared" si="35"/>
        <v>99.998795766404811</v>
      </c>
    </row>
    <row r="275" spans="1:9" ht="15.75" outlineLevel="5" x14ac:dyDescent="0.2">
      <c r="A275" s="26" t="s">
        <v>424</v>
      </c>
      <c r="B275" s="29">
        <v>951</v>
      </c>
      <c r="C275" s="30" t="s">
        <v>195</v>
      </c>
      <c r="D275" s="30" t="s">
        <v>277</v>
      </c>
      <c r="E275" s="30" t="s">
        <v>83</v>
      </c>
      <c r="F275" s="30"/>
      <c r="G275" s="58">
        <v>3884.6283800000001</v>
      </c>
      <c r="H275" s="58">
        <v>3884.5816</v>
      </c>
      <c r="I275" s="112">
        <f t="shared" si="35"/>
        <v>99.998795766404811</v>
      </c>
    </row>
    <row r="276" spans="1:9" ht="31.5" outlineLevel="5" x14ac:dyDescent="0.2">
      <c r="A276" s="3" t="s">
        <v>284</v>
      </c>
      <c r="B276" s="19">
        <v>951</v>
      </c>
      <c r="C276" s="4" t="s">
        <v>195</v>
      </c>
      <c r="D276" s="4" t="s">
        <v>285</v>
      </c>
      <c r="E276" s="4" t="s">
        <v>5</v>
      </c>
      <c r="F276" s="4"/>
      <c r="G276" s="94">
        <f t="shared" ref="G276:H277" si="38">G277</f>
        <v>414</v>
      </c>
      <c r="H276" s="61">
        <f t="shared" si="38"/>
        <v>120.1417</v>
      </c>
      <c r="I276" s="112">
        <f t="shared" si="35"/>
        <v>29.019734299516909</v>
      </c>
    </row>
    <row r="277" spans="1:9" ht="31.5" outlineLevel="5" x14ac:dyDescent="0.2">
      <c r="A277" s="68" t="s">
        <v>422</v>
      </c>
      <c r="B277" s="29">
        <v>951</v>
      </c>
      <c r="C277" s="30" t="s">
        <v>195</v>
      </c>
      <c r="D277" s="30" t="s">
        <v>285</v>
      </c>
      <c r="E277" s="30" t="s">
        <v>82</v>
      </c>
      <c r="F277" s="30"/>
      <c r="G277" s="58">
        <f t="shared" si="38"/>
        <v>414</v>
      </c>
      <c r="H277" s="58">
        <f t="shared" si="38"/>
        <v>120.1417</v>
      </c>
      <c r="I277" s="112">
        <f t="shared" si="35"/>
        <v>29.019734299516909</v>
      </c>
    </row>
    <row r="278" spans="1:9" ht="15.75" outlineLevel="5" x14ac:dyDescent="0.2">
      <c r="A278" s="26" t="s">
        <v>424</v>
      </c>
      <c r="B278" s="29">
        <v>951</v>
      </c>
      <c r="C278" s="30" t="s">
        <v>195</v>
      </c>
      <c r="D278" s="30" t="s">
        <v>285</v>
      </c>
      <c r="E278" s="30" t="s">
        <v>83</v>
      </c>
      <c r="F278" s="30"/>
      <c r="G278" s="58">
        <v>414</v>
      </c>
      <c r="H278" s="58">
        <v>120.1417</v>
      </c>
      <c r="I278" s="112">
        <f t="shared" si="35"/>
        <v>29.019734299516909</v>
      </c>
    </row>
    <row r="279" spans="1:9" ht="47.25" outlineLevel="5" x14ac:dyDescent="0.2">
      <c r="A279" s="31" t="s">
        <v>268</v>
      </c>
      <c r="B279" s="28">
        <v>951</v>
      </c>
      <c r="C279" s="28" t="s">
        <v>195</v>
      </c>
      <c r="D279" s="28" t="s">
        <v>260</v>
      </c>
      <c r="E279" s="28" t="s">
        <v>5</v>
      </c>
      <c r="F279" s="28"/>
      <c r="G279" s="59">
        <f t="shared" ref="G279:H280" si="39">G280</f>
        <v>200</v>
      </c>
      <c r="H279" s="59">
        <f t="shared" si="39"/>
        <v>19.381450000000001</v>
      </c>
      <c r="I279" s="112">
        <f t="shared" si="35"/>
        <v>9.6907250000000005</v>
      </c>
    </row>
    <row r="280" spans="1:9" ht="31.5" outlineLevel="5" x14ac:dyDescent="0.2">
      <c r="A280" s="3" t="s">
        <v>422</v>
      </c>
      <c r="B280" s="4">
        <v>951</v>
      </c>
      <c r="C280" s="4" t="s">
        <v>195</v>
      </c>
      <c r="D280" s="4" t="s">
        <v>311</v>
      </c>
      <c r="E280" s="4" t="s">
        <v>82</v>
      </c>
      <c r="F280" s="4"/>
      <c r="G280" s="61">
        <f t="shared" si="39"/>
        <v>200</v>
      </c>
      <c r="H280" s="61">
        <f t="shared" si="39"/>
        <v>19.381450000000001</v>
      </c>
      <c r="I280" s="112">
        <f t="shared" si="35"/>
        <v>9.6907250000000005</v>
      </c>
    </row>
    <row r="281" spans="1:9" ht="15.75" outlineLevel="5" x14ac:dyDescent="0.2">
      <c r="A281" s="26" t="s">
        <v>369</v>
      </c>
      <c r="B281" s="30">
        <v>951</v>
      </c>
      <c r="C281" s="30" t="s">
        <v>195</v>
      </c>
      <c r="D281" s="30" t="s">
        <v>311</v>
      </c>
      <c r="E281" s="30" t="s">
        <v>370</v>
      </c>
      <c r="F281" s="30"/>
      <c r="G281" s="58">
        <v>200</v>
      </c>
      <c r="H281" s="58">
        <v>19.381450000000001</v>
      </c>
      <c r="I281" s="112">
        <f t="shared" si="35"/>
        <v>9.6907250000000005</v>
      </c>
    </row>
    <row r="282" spans="1:9" ht="16.5" customHeight="1" outlineLevel="5" x14ac:dyDescent="0.2">
      <c r="A282" s="6" t="s">
        <v>32</v>
      </c>
      <c r="B282" s="17">
        <v>951</v>
      </c>
      <c r="C282" s="7" t="s">
        <v>12</v>
      </c>
      <c r="D282" s="7" t="s">
        <v>201</v>
      </c>
      <c r="E282" s="7" t="s">
        <v>5</v>
      </c>
      <c r="F282" s="7"/>
      <c r="G282" s="81">
        <f t="shared" ref="G282:H283" si="40">G283</f>
        <v>1201.1777</v>
      </c>
      <c r="H282" s="81">
        <f t="shared" si="40"/>
        <v>600.58884</v>
      </c>
      <c r="I282" s="112">
        <f t="shared" si="35"/>
        <v>49.999999167483715</v>
      </c>
    </row>
    <row r="283" spans="1:9" ht="31.5" outlineLevel="5" x14ac:dyDescent="0.2">
      <c r="A283" s="43" t="s">
        <v>111</v>
      </c>
      <c r="B283" s="17">
        <v>951</v>
      </c>
      <c r="C283" s="7" t="s">
        <v>12</v>
      </c>
      <c r="D283" s="7" t="s">
        <v>202</v>
      </c>
      <c r="E283" s="7" t="s">
        <v>5</v>
      </c>
      <c r="F283" s="7"/>
      <c r="G283" s="57">
        <f t="shared" si="40"/>
        <v>1201.1777</v>
      </c>
      <c r="H283" s="57">
        <f t="shared" si="40"/>
        <v>600.58884</v>
      </c>
      <c r="I283" s="112">
        <f t="shared" si="35"/>
        <v>49.999999167483715</v>
      </c>
    </row>
    <row r="284" spans="1:9" ht="31.5" outlineLevel="5" x14ac:dyDescent="0.2">
      <c r="A284" s="43" t="s">
        <v>112</v>
      </c>
      <c r="B284" s="17">
        <v>951</v>
      </c>
      <c r="C284" s="7" t="s">
        <v>12</v>
      </c>
      <c r="D284" s="7" t="s">
        <v>294</v>
      </c>
      <c r="E284" s="7" t="s">
        <v>5</v>
      </c>
      <c r="F284" s="7"/>
      <c r="G284" s="57">
        <f>G285+G291</f>
        <v>1201.1777</v>
      </c>
      <c r="H284" s="57">
        <f>H285+H291</f>
        <v>600.58884</v>
      </c>
      <c r="I284" s="112">
        <f t="shared" si="35"/>
        <v>49.999999167483715</v>
      </c>
    </row>
    <row r="285" spans="1:9" ht="47.25" outlineLevel="5" x14ac:dyDescent="0.2">
      <c r="A285" s="45" t="s">
        <v>157</v>
      </c>
      <c r="B285" s="27">
        <v>951</v>
      </c>
      <c r="C285" s="28" t="s">
        <v>12</v>
      </c>
      <c r="D285" s="28" t="s">
        <v>319</v>
      </c>
      <c r="E285" s="28" t="s">
        <v>5</v>
      </c>
      <c r="F285" s="28"/>
      <c r="G285" s="78">
        <f>G286+G289</f>
        <v>1.1777</v>
      </c>
      <c r="H285" s="78">
        <f>H286+H289</f>
        <v>0.58884000000000003</v>
      </c>
      <c r="I285" s="112">
        <f t="shared" si="35"/>
        <v>49.999150887322749</v>
      </c>
    </row>
    <row r="286" spans="1:9" ht="31.5" outlineLevel="5" x14ac:dyDescent="0.2">
      <c r="A286" s="3" t="s">
        <v>420</v>
      </c>
      <c r="B286" s="19">
        <v>951</v>
      </c>
      <c r="C286" s="4" t="s">
        <v>12</v>
      </c>
      <c r="D286" s="4" t="s">
        <v>319</v>
      </c>
      <c r="E286" s="4" t="s">
        <v>79</v>
      </c>
      <c r="F286" s="4"/>
      <c r="G286" s="61">
        <f>G287+G288</f>
        <v>0.98</v>
      </c>
      <c r="H286" s="61">
        <f>H287+H288</f>
        <v>0.58884000000000003</v>
      </c>
      <c r="I286" s="112">
        <f t="shared" si="35"/>
        <v>60.085714285714289</v>
      </c>
    </row>
    <row r="287" spans="1:9" ht="19.5" customHeight="1" outlineLevel="5" x14ac:dyDescent="0.2">
      <c r="A287" s="26" t="s">
        <v>199</v>
      </c>
      <c r="B287" s="29">
        <v>951</v>
      </c>
      <c r="C287" s="30" t="s">
        <v>12</v>
      </c>
      <c r="D287" s="30" t="s">
        <v>319</v>
      </c>
      <c r="E287" s="30" t="s">
        <v>80</v>
      </c>
      <c r="F287" s="30"/>
      <c r="G287" s="58">
        <v>0.75</v>
      </c>
      <c r="H287" s="58">
        <v>0.45200000000000001</v>
      </c>
      <c r="I287" s="112">
        <f t="shared" si="35"/>
        <v>60.266666666666666</v>
      </c>
    </row>
    <row r="288" spans="1:9" ht="47.25" outlineLevel="5" x14ac:dyDescent="0.2">
      <c r="A288" s="26" t="s">
        <v>196</v>
      </c>
      <c r="B288" s="29">
        <v>951</v>
      </c>
      <c r="C288" s="30" t="s">
        <v>12</v>
      </c>
      <c r="D288" s="30" t="s">
        <v>319</v>
      </c>
      <c r="E288" s="30" t="s">
        <v>197</v>
      </c>
      <c r="F288" s="30"/>
      <c r="G288" s="58">
        <v>0.23</v>
      </c>
      <c r="H288" s="58">
        <v>0.13683999999999999</v>
      </c>
      <c r="I288" s="112">
        <f t="shared" si="35"/>
        <v>59.495652173913037</v>
      </c>
    </row>
    <row r="289" spans="1:9" ht="31.5" outlineLevel="5" x14ac:dyDescent="0.2">
      <c r="A289" s="3" t="s">
        <v>422</v>
      </c>
      <c r="B289" s="19">
        <v>951</v>
      </c>
      <c r="C289" s="4" t="s">
        <v>12</v>
      </c>
      <c r="D289" s="4" t="s">
        <v>319</v>
      </c>
      <c r="E289" s="4" t="s">
        <v>82</v>
      </c>
      <c r="F289" s="4"/>
      <c r="G289" s="61">
        <f>G290</f>
        <v>0.19769999999999999</v>
      </c>
      <c r="H289" s="61">
        <f>H290</f>
        <v>0</v>
      </c>
      <c r="I289" s="112">
        <f t="shared" si="35"/>
        <v>0</v>
      </c>
    </row>
    <row r="290" spans="1:9" ht="15.75" outlineLevel="5" x14ac:dyDescent="0.2">
      <c r="A290" s="26" t="s">
        <v>424</v>
      </c>
      <c r="B290" s="29">
        <v>951</v>
      </c>
      <c r="C290" s="30" t="s">
        <v>12</v>
      </c>
      <c r="D290" s="30" t="s">
        <v>319</v>
      </c>
      <c r="E290" s="30" t="s">
        <v>83</v>
      </c>
      <c r="F290" s="30"/>
      <c r="G290" s="58">
        <v>0.19769999999999999</v>
      </c>
      <c r="H290" s="58">
        <v>0</v>
      </c>
      <c r="I290" s="112">
        <f t="shared" si="35"/>
        <v>0</v>
      </c>
    </row>
    <row r="291" spans="1:9" ht="18.75" customHeight="1" outlineLevel="5" x14ac:dyDescent="0.2">
      <c r="A291" s="31" t="s">
        <v>174</v>
      </c>
      <c r="B291" s="27">
        <v>951</v>
      </c>
      <c r="C291" s="28" t="s">
        <v>12</v>
      </c>
      <c r="D291" s="28" t="s">
        <v>320</v>
      </c>
      <c r="E291" s="28" t="s">
        <v>5</v>
      </c>
      <c r="F291" s="28"/>
      <c r="G291" s="14">
        <f>G292+G294</f>
        <v>1200</v>
      </c>
      <c r="H291" s="14">
        <f>H292+H294</f>
        <v>600</v>
      </c>
      <c r="I291" s="112">
        <f t="shared" si="35"/>
        <v>50</v>
      </c>
    </row>
    <row r="292" spans="1:9" ht="18.75" customHeight="1" outlineLevel="5" x14ac:dyDescent="0.2">
      <c r="A292" s="3" t="s">
        <v>422</v>
      </c>
      <c r="B292" s="19">
        <v>951</v>
      </c>
      <c r="C292" s="4" t="s">
        <v>12</v>
      </c>
      <c r="D292" s="4" t="s">
        <v>320</v>
      </c>
      <c r="E292" s="4" t="s">
        <v>82</v>
      </c>
      <c r="F292" s="4"/>
      <c r="G292" s="5">
        <f>G293</f>
        <v>0</v>
      </c>
      <c r="H292" s="5">
        <f>H293</f>
        <v>0</v>
      </c>
      <c r="I292" s="112">
        <v>0</v>
      </c>
    </row>
    <row r="293" spans="1:9" ht="15.75" outlineLevel="5" x14ac:dyDescent="0.2">
      <c r="A293" s="26" t="s">
        <v>424</v>
      </c>
      <c r="B293" s="29">
        <v>951</v>
      </c>
      <c r="C293" s="30" t="s">
        <v>12</v>
      </c>
      <c r="D293" s="30" t="s">
        <v>320</v>
      </c>
      <c r="E293" s="30" t="s">
        <v>83</v>
      </c>
      <c r="F293" s="30"/>
      <c r="G293" s="84">
        <v>0</v>
      </c>
      <c r="H293" s="84">
        <v>0</v>
      </c>
      <c r="I293" s="112">
        <v>0</v>
      </c>
    </row>
    <row r="294" spans="1:9" ht="15.75" outlineLevel="5" x14ac:dyDescent="0.2">
      <c r="A294" s="3" t="s">
        <v>371</v>
      </c>
      <c r="B294" s="19">
        <v>951</v>
      </c>
      <c r="C294" s="4" t="s">
        <v>12</v>
      </c>
      <c r="D294" s="4" t="s">
        <v>320</v>
      </c>
      <c r="E294" s="4" t="s">
        <v>372</v>
      </c>
      <c r="F294" s="4"/>
      <c r="G294" s="5">
        <f>G295</f>
        <v>1200</v>
      </c>
      <c r="H294" s="5">
        <f>H295</f>
        <v>600</v>
      </c>
      <c r="I294" s="112">
        <f t="shared" si="35"/>
        <v>50</v>
      </c>
    </row>
    <row r="295" spans="1:9" ht="15.75" outlineLevel="5" x14ac:dyDescent="0.2">
      <c r="A295" s="26" t="s">
        <v>96</v>
      </c>
      <c r="B295" s="29">
        <v>951</v>
      </c>
      <c r="C295" s="30" t="s">
        <v>12</v>
      </c>
      <c r="D295" s="30" t="s">
        <v>320</v>
      </c>
      <c r="E295" s="30" t="s">
        <v>95</v>
      </c>
      <c r="F295" s="30"/>
      <c r="G295" s="84">
        <v>1200</v>
      </c>
      <c r="H295" s="84">
        <v>600</v>
      </c>
      <c r="I295" s="112">
        <f t="shared" si="35"/>
        <v>50</v>
      </c>
    </row>
    <row r="296" spans="1:9" ht="18.75" outlineLevel="5" x14ac:dyDescent="0.2">
      <c r="A296" s="39" t="s">
        <v>45</v>
      </c>
      <c r="B296" s="16">
        <v>951</v>
      </c>
      <c r="C296" s="12" t="s">
        <v>44</v>
      </c>
      <c r="D296" s="12" t="s">
        <v>201</v>
      </c>
      <c r="E296" s="12" t="s">
        <v>5</v>
      </c>
      <c r="F296" s="12"/>
      <c r="G296" s="56">
        <f>G297+G315+G320</f>
        <v>38821.313999999998</v>
      </c>
      <c r="H296" s="56">
        <f>H297+H315+H320</f>
        <v>21943.709550000003</v>
      </c>
      <c r="I296" s="112">
        <f t="shared" si="35"/>
        <v>56.524901630068477</v>
      </c>
    </row>
    <row r="297" spans="1:9" ht="15.75" outlineLevel="5" x14ac:dyDescent="0.2">
      <c r="A297" s="48" t="s">
        <v>257</v>
      </c>
      <c r="B297" s="16">
        <v>951</v>
      </c>
      <c r="C297" s="20" t="s">
        <v>258</v>
      </c>
      <c r="D297" s="20" t="s">
        <v>201</v>
      </c>
      <c r="E297" s="20" t="s">
        <v>5</v>
      </c>
      <c r="F297" s="20"/>
      <c r="G297" s="83">
        <f>G298+G306+G311</f>
        <v>31515.489000000001</v>
      </c>
      <c r="H297" s="67">
        <f>H298+H306</f>
        <v>18794.841910000003</v>
      </c>
      <c r="I297" s="112">
        <f t="shared" si="35"/>
        <v>59.636840507218537</v>
      </c>
    </row>
    <row r="298" spans="1:9" ht="31.5" outlineLevel="4" x14ac:dyDescent="0.2">
      <c r="A298" s="25" t="s">
        <v>164</v>
      </c>
      <c r="B298" s="17">
        <v>951</v>
      </c>
      <c r="C298" s="7" t="s">
        <v>258</v>
      </c>
      <c r="D298" s="7" t="s">
        <v>213</v>
      </c>
      <c r="E298" s="7" t="s">
        <v>5</v>
      </c>
      <c r="F298" s="7"/>
      <c r="G298" s="69">
        <f>G299+G303</f>
        <v>28888.489000000001</v>
      </c>
      <c r="H298" s="69">
        <f>H299+H303</f>
        <v>18588.489000000001</v>
      </c>
      <c r="I298" s="112">
        <f t="shared" si="35"/>
        <v>64.345660307813262</v>
      </c>
    </row>
    <row r="299" spans="1:9" ht="33" customHeight="1" outlineLevel="5" x14ac:dyDescent="0.2">
      <c r="A299" s="45" t="s">
        <v>125</v>
      </c>
      <c r="B299" s="27">
        <v>951</v>
      </c>
      <c r="C299" s="28" t="s">
        <v>258</v>
      </c>
      <c r="D299" s="28" t="s">
        <v>214</v>
      </c>
      <c r="E299" s="28" t="s">
        <v>5</v>
      </c>
      <c r="F299" s="32"/>
      <c r="G299" s="71">
        <f>G300</f>
        <v>24500</v>
      </c>
      <c r="H299" s="71">
        <f>H300</f>
        <v>14200</v>
      </c>
      <c r="I299" s="112">
        <f t="shared" si="35"/>
        <v>57.959183673469383</v>
      </c>
    </row>
    <row r="300" spans="1:9" ht="22.5" customHeight="1" outlineLevel="5" x14ac:dyDescent="0.2">
      <c r="A300" s="3" t="s">
        <v>98</v>
      </c>
      <c r="B300" s="19">
        <v>951</v>
      </c>
      <c r="C300" s="4" t="s">
        <v>258</v>
      </c>
      <c r="D300" s="4" t="s">
        <v>214</v>
      </c>
      <c r="E300" s="4" t="s">
        <v>5</v>
      </c>
      <c r="F300" s="23"/>
      <c r="G300" s="72">
        <f>G301+G302</f>
        <v>24500</v>
      </c>
      <c r="H300" s="72">
        <f>H301+H302</f>
        <v>14200</v>
      </c>
      <c r="I300" s="112">
        <f t="shared" si="35"/>
        <v>57.959183673469383</v>
      </c>
    </row>
    <row r="301" spans="1:9" ht="48.75" customHeight="1" outlineLevel="5" x14ac:dyDescent="0.2">
      <c r="A301" s="35" t="s">
        <v>430</v>
      </c>
      <c r="B301" s="29">
        <v>951</v>
      </c>
      <c r="C301" s="30" t="s">
        <v>258</v>
      </c>
      <c r="D301" s="30" t="s">
        <v>214</v>
      </c>
      <c r="E301" s="30" t="s">
        <v>78</v>
      </c>
      <c r="F301" s="33"/>
      <c r="G301" s="73">
        <v>24500</v>
      </c>
      <c r="H301" s="73">
        <v>14200</v>
      </c>
      <c r="I301" s="112">
        <f t="shared" si="35"/>
        <v>57.959183673469383</v>
      </c>
    </row>
    <row r="302" spans="1:9" ht="18.75" outlineLevel="5" x14ac:dyDescent="0.2">
      <c r="A302" s="35" t="s">
        <v>76</v>
      </c>
      <c r="B302" s="29">
        <v>951</v>
      </c>
      <c r="C302" s="30" t="s">
        <v>258</v>
      </c>
      <c r="D302" s="30" t="s">
        <v>242</v>
      </c>
      <c r="E302" s="30" t="s">
        <v>77</v>
      </c>
      <c r="F302" s="33"/>
      <c r="G302" s="73">
        <v>0</v>
      </c>
      <c r="H302" s="73">
        <v>0</v>
      </c>
      <c r="I302" s="112">
        <v>0</v>
      </c>
    </row>
    <row r="303" spans="1:9" ht="47.25" outlineLevel="5" x14ac:dyDescent="0.2">
      <c r="A303" s="45" t="s">
        <v>375</v>
      </c>
      <c r="B303" s="28">
        <v>951</v>
      </c>
      <c r="C303" s="28" t="s">
        <v>258</v>
      </c>
      <c r="D303" s="28" t="s">
        <v>376</v>
      </c>
      <c r="E303" s="28" t="s">
        <v>5</v>
      </c>
      <c r="F303" s="32"/>
      <c r="G303" s="71">
        <f t="shared" ref="G303:H304" si="41">G304</f>
        <v>4388.4889999999996</v>
      </c>
      <c r="H303" s="71">
        <f t="shared" si="41"/>
        <v>4388.4889999999996</v>
      </c>
      <c r="I303" s="112">
        <f t="shared" si="35"/>
        <v>100</v>
      </c>
    </row>
    <row r="304" spans="1:9" ht="31.5" outlineLevel="5" x14ac:dyDescent="0.2">
      <c r="A304" s="3" t="s">
        <v>365</v>
      </c>
      <c r="B304" s="4">
        <v>951</v>
      </c>
      <c r="C304" s="4" t="s">
        <v>258</v>
      </c>
      <c r="D304" s="4" t="s">
        <v>376</v>
      </c>
      <c r="E304" s="4" t="s">
        <v>253</v>
      </c>
      <c r="F304" s="23"/>
      <c r="G304" s="72">
        <f t="shared" si="41"/>
        <v>4388.4889999999996</v>
      </c>
      <c r="H304" s="72">
        <f t="shared" si="41"/>
        <v>4388.4889999999996</v>
      </c>
      <c r="I304" s="112">
        <f t="shared" si="35"/>
        <v>100</v>
      </c>
    </row>
    <row r="305" spans="1:9" ht="18.75" outlineLevel="5" x14ac:dyDescent="0.2">
      <c r="A305" s="35" t="s">
        <v>76</v>
      </c>
      <c r="B305" s="30">
        <v>951</v>
      </c>
      <c r="C305" s="30" t="s">
        <v>258</v>
      </c>
      <c r="D305" s="30" t="s">
        <v>376</v>
      </c>
      <c r="E305" s="30" t="s">
        <v>77</v>
      </c>
      <c r="F305" s="33"/>
      <c r="G305" s="73">
        <v>4388.4889999999996</v>
      </c>
      <c r="H305" s="73">
        <v>4388.4889999999996</v>
      </c>
      <c r="I305" s="112">
        <f t="shared" si="35"/>
        <v>100</v>
      </c>
    </row>
    <row r="306" spans="1:9" ht="15.75" outlineLevel="5" x14ac:dyDescent="0.2">
      <c r="A306" s="25" t="s">
        <v>188</v>
      </c>
      <c r="B306" s="17">
        <v>951</v>
      </c>
      <c r="C306" s="7" t="s">
        <v>258</v>
      </c>
      <c r="D306" s="7" t="s">
        <v>227</v>
      </c>
      <c r="E306" s="7" t="s">
        <v>5</v>
      </c>
      <c r="F306" s="7"/>
      <c r="G306" s="57">
        <f>G307</f>
        <v>2500</v>
      </c>
      <c r="H306" s="57">
        <f>H307</f>
        <v>206.35291000000001</v>
      </c>
      <c r="I306" s="112">
        <f t="shared" si="35"/>
        <v>8.2541164000000009</v>
      </c>
    </row>
    <row r="307" spans="1:9" ht="31.5" outlineLevel="5" x14ac:dyDescent="0.2">
      <c r="A307" s="11" t="s">
        <v>390</v>
      </c>
      <c r="B307" s="17">
        <v>951</v>
      </c>
      <c r="C307" s="7" t="s">
        <v>258</v>
      </c>
      <c r="D307" s="7" t="s">
        <v>392</v>
      </c>
      <c r="E307" s="7" t="s">
        <v>5</v>
      </c>
      <c r="F307" s="7"/>
      <c r="G307" s="69">
        <f t="shared" ref="G307:H308" si="42">G308</f>
        <v>2500</v>
      </c>
      <c r="H307" s="69">
        <f t="shared" si="42"/>
        <v>206.35291000000001</v>
      </c>
      <c r="I307" s="112">
        <f t="shared" si="35"/>
        <v>8.2541164000000009</v>
      </c>
    </row>
    <row r="308" spans="1:9" ht="31.5" outlineLevel="5" x14ac:dyDescent="0.2">
      <c r="A308" s="31" t="s">
        <v>291</v>
      </c>
      <c r="B308" s="28">
        <v>951</v>
      </c>
      <c r="C308" s="28" t="s">
        <v>258</v>
      </c>
      <c r="D308" s="28" t="s">
        <v>393</v>
      </c>
      <c r="E308" s="28" t="s">
        <v>5</v>
      </c>
      <c r="F308" s="28"/>
      <c r="G308" s="71">
        <f t="shared" si="42"/>
        <v>2500</v>
      </c>
      <c r="H308" s="71">
        <f t="shared" si="42"/>
        <v>206.35291000000001</v>
      </c>
      <c r="I308" s="112">
        <f t="shared" si="35"/>
        <v>8.2541164000000009</v>
      </c>
    </row>
    <row r="309" spans="1:9" ht="15.75" outlineLevel="5" x14ac:dyDescent="0.2">
      <c r="A309" s="3" t="s">
        <v>98</v>
      </c>
      <c r="B309" s="4">
        <v>951</v>
      </c>
      <c r="C309" s="4" t="s">
        <v>258</v>
      </c>
      <c r="D309" s="4" t="s">
        <v>393</v>
      </c>
      <c r="E309" s="4" t="s">
        <v>97</v>
      </c>
      <c r="F309" s="4"/>
      <c r="G309" s="72">
        <f>G310</f>
        <v>2500</v>
      </c>
      <c r="H309" s="72">
        <f>H310</f>
        <v>206.35291000000001</v>
      </c>
      <c r="I309" s="112">
        <f t="shared" si="35"/>
        <v>8.2541164000000009</v>
      </c>
    </row>
    <row r="310" spans="1:9" ht="15.75" outlineLevel="5" x14ac:dyDescent="0.2">
      <c r="A310" s="35" t="s">
        <v>391</v>
      </c>
      <c r="B310" s="30">
        <v>951</v>
      </c>
      <c r="C310" s="30" t="s">
        <v>258</v>
      </c>
      <c r="D310" s="30" t="s">
        <v>393</v>
      </c>
      <c r="E310" s="30" t="s">
        <v>394</v>
      </c>
      <c r="F310" s="30"/>
      <c r="G310" s="73">
        <v>2500</v>
      </c>
      <c r="H310" s="73">
        <v>206.35291000000001</v>
      </c>
      <c r="I310" s="112">
        <f t="shared" si="35"/>
        <v>8.2541164000000009</v>
      </c>
    </row>
    <row r="311" spans="1:9" ht="15.75" outlineLevel="5" x14ac:dyDescent="0.2">
      <c r="A311" s="11" t="s">
        <v>478</v>
      </c>
      <c r="B311" s="7">
        <v>951</v>
      </c>
      <c r="C311" s="7" t="s">
        <v>258</v>
      </c>
      <c r="D311" s="7" t="s">
        <v>225</v>
      </c>
      <c r="E311" s="7" t="s">
        <v>5</v>
      </c>
      <c r="F311" s="7"/>
      <c r="G311" s="57">
        <f t="shared" ref="G311:H313" si="43">G312</f>
        <v>127</v>
      </c>
      <c r="H311" s="57">
        <f t="shared" si="43"/>
        <v>0</v>
      </c>
      <c r="I311" s="112">
        <f t="shared" si="35"/>
        <v>0</v>
      </c>
    </row>
    <row r="312" spans="1:9" ht="31.5" outlineLevel="5" x14ac:dyDescent="0.2">
      <c r="A312" s="45" t="s">
        <v>479</v>
      </c>
      <c r="B312" s="28">
        <v>951</v>
      </c>
      <c r="C312" s="28" t="s">
        <v>258</v>
      </c>
      <c r="D312" s="28" t="s">
        <v>481</v>
      </c>
      <c r="E312" s="28" t="s">
        <v>5</v>
      </c>
      <c r="F312" s="28"/>
      <c r="G312" s="59">
        <f t="shared" si="43"/>
        <v>127</v>
      </c>
      <c r="H312" s="59">
        <f t="shared" si="43"/>
        <v>0</v>
      </c>
      <c r="I312" s="112">
        <f t="shared" si="35"/>
        <v>0</v>
      </c>
    </row>
    <row r="313" spans="1:9" ht="31.5" outlineLevel="5" x14ac:dyDescent="0.2">
      <c r="A313" s="3" t="s">
        <v>480</v>
      </c>
      <c r="B313" s="4">
        <v>951</v>
      </c>
      <c r="C313" s="4" t="s">
        <v>258</v>
      </c>
      <c r="D313" s="4" t="s">
        <v>481</v>
      </c>
      <c r="E313" s="4" t="s">
        <v>253</v>
      </c>
      <c r="F313" s="4"/>
      <c r="G313" s="61">
        <f t="shared" si="43"/>
        <v>127</v>
      </c>
      <c r="H313" s="61">
        <f t="shared" si="43"/>
        <v>0</v>
      </c>
      <c r="I313" s="112">
        <f t="shared" si="35"/>
        <v>0</v>
      </c>
    </row>
    <row r="314" spans="1:9" ht="15.75" outlineLevel="5" x14ac:dyDescent="0.2">
      <c r="A314" s="35" t="s">
        <v>76</v>
      </c>
      <c r="B314" s="30">
        <v>951</v>
      </c>
      <c r="C314" s="30" t="s">
        <v>258</v>
      </c>
      <c r="D314" s="74" t="s">
        <v>481</v>
      </c>
      <c r="E314" s="30" t="s">
        <v>77</v>
      </c>
      <c r="F314" s="30"/>
      <c r="G314" s="58">
        <v>127</v>
      </c>
      <c r="H314" s="58">
        <v>0</v>
      </c>
      <c r="I314" s="112">
        <f t="shared" si="35"/>
        <v>0</v>
      </c>
    </row>
    <row r="315" spans="1:9" ht="31.5" outlineLevel="5" x14ac:dyDescent="0.2">
      <c r="A315" s="48" t="s">
        <v>56</v>
      </c>
      <c r="B315" s="16">
        <v>951</v>
      </c>
      <c r="C315" s="20" t="s">
        <v>55</v>
      </c>
      <c r="D315" s="20" t="s">
        <v>201</v>
      </c>
      <c r="E315" s="20" t="s">
        <v>5</v>
      </c>
      <c r="F315" s="20"/>
      <c r="G315" s="46">
        <f>G316</f>
        <v>240</v>
      </c>
      <c r="H315" s="46">
        <f t="shared" ref="H315:H318" si="44">H316</f>
        <v>99.2</v>
      </c>
      <c r="I315" s="112">
        <f t="shared" si="35"/>
        <v>41.333333333333336</v>
      </c>
    </row>
    <row r="316" spans="1:9" ht="15.75" outlineLevel="6" x14ac:dyDescent="0.2">
      <c r="A316" s="6" t="s">
        <v>183</v>
      </c>
      <c r="B316" s="17">
        <v>951</v>
      </c>
      <c r="C316" s="7" t="s">
        <v>55</v>
      </c>
      <c r="D316" s="7" t="s">
        <v>215</v>
      </c>
      <c r="E316" s="7" t="s">
        <v>5</v>
      </c>
      <c r="F316" s="7"/>
      <c r="G316" s="8">
        <f>G317</f>
        <v>240</v>
      </c>
      <c r="H316" s="8">
        <f t="shared" si="44"/>
        <v>99.2</v>
      </c>
      <c r="I316" s="112">
        <f t="shared" si="35"/>
        <v>41.333333333333336</v>
      </c>
    </row>
    <row r="317" spans="1:9" ht="33" customHeight="1" outlineLevel="6" x14ac:dyDescent="0.2">
      <c r="A317" s="45" t="s">
        <v>126</v>
      </c>
      <c r="B317" s="27">
        <v>951</v>
      </c>
      <c r="C317" s="28" t="s">
        <v>55</v>
      </c>
      <c r="D317" s="28" t="s">
        <v>321</v>
      </c>
      <c r="E317" s="28" t="s">
        <v>5</v>
      </c>
      <c r="F317" s="28"/>
      <c r="G317" s="14">
        <f>G318</f>
        <v>240</v>
      </c>
      <c r="H317" s="14">
        <f t="shared" si="44"/>
        <v>99.2</v>
      </c>
      <c r="I317" s="112">
        <f t="shared" si="35"/>
        <v>41.333333333333336</v>
      </c>
    </row>
    <row r="318" spans="1:9" ht="19.5" customHeight="1" outlineLevel="6" x14ac:dyDescent="0.2">
      <c r="A318" s="3" t="s">
        <v>422</v>
      </c>
      <c r="B318" s="19">
        <v>951</v>
      </c>
      <c r="C318" s="4" t="s">
        <v>55</v>
      </c>
      <c r="D318" s="4" t="s">
        <v>321</v>
      </c>
      <c r="E318" s="4" t="s">
        <v>82</v>
      </c>
      <c r="F318" s="4"/>
      <c r="G318" s="5">
        <f>G319</f>
        <v>240</v>
      </c>
      <c r="H318" s="5">
        <f t="shared" si="44"/>
        <v>99.2</v>
      </c>
      <c r="I318" s="112">
        <f t="shared" si="35"/>
        <v>41.333333333333336</v>
      </c>
    </row>
    <row r="319" spans="1:9" ht="15.75" outlineLevel="6" x14ac:dyDescent="0.2">
      <c r="A319" s="26" t="s">
        <v>424</v>
      </c>
      <c r="B319" s="29">
        <v>951</v>
      </c>
      <c r="C319" s="30" t="s">
        <v>55</v>
      </c>
      <c r="D319" s="30" t="s">
        <v>321</v>
      </c>
      <c r="E319" s="30" t="s">
        <v>83</v>
      </c>
      <c r="F319" s="30"/>
      <c r="G319" s="34">
        <v>240</v>
      </c>
      <c r="H319" s="34">
        <v>99.2</v>
      </c>
      <c r="I319" s="112">
        <f t="shared" si="35"/>
        <v>41.333333333333336</v>
      </c>
    </row>
    <row r="320" spans="1:9" ht="15.75" outlineLevel="6" x14ac:dyDescent="0.2">
      <c r="A320" s="48" t="s">
        <v>33</v>
      </c>
      <c r="B320" s="16">
        <v>951</v>
      </c>
      <c r="C320" s="20" t="s">
        <v>13</v>
      </c>
      <c r="D320" s="20" t="s">
        <v>201</v>
      </c>
      <c r="E320" s="20" t="s">
        <v>5</v>
      </c>
      <c r="F320" s="20"/>
      <c r="G320" s="67">
        <f t="shared" ref="G320:H321" si="45">G321</f>
        <v>7065.8249999999998</v>
      </c>
      <c r="H320" s="67">
        <f t="shared" si="45"/>
        <v>3049.6676399999997</v>
      </c>
      <c r="I320" s="112">
        <f t="shared" si="35"/>
        <v>43.160814766853122</v>
      </c>
    </row>
    <row r="321" spans="1:9" ht="31.5" outlineLevel="6" x14ac:dyDescent="0.2">
      <c r="A321" s="43" t="s">
        <v>111</v>
      </c>
      <c r="B321" s="17">
        <v>951</v>
      </c>
      <c r="C321" s="7" t="s">
        <v>13</v>
      </c>
      <c r="D321" s="7" t="s">
        <v>202</v>
      </c>
      <c r="E321" s="7" t="s">
        <v>5</v>
      </c>
      <c r="F321" s="7"/>
      <c r="G321" s="57">
        <f t="shared" si="45"/>
        <v>7065.8249999999998</v>
      </c>
      <c r="H321" s="57">
        <f t="shared" si="45"/>
        <v>3049.6676399999997</v>
      </c>
      <c r="I321" s="112">
        <f t="shared" si="35"/>
        <v>43.160814766853122</v>
      </c>
    </row>
    <row r="322" spans="1:9" ht="31.5" outlineLevel="6" x14ac:dyDescent="0.2">
      <c r="A322" s="43" t="s">
        <v>112</v>
      </c>
      <c r="B322" s="17">
        <v>951</v>
      </c>
      <c r="C322" s="9" t="s">
        <v>13</v>
      </c>
      <c r="D322" s="9" t="s">
        <v>294</v>
      </c>
      <c r="E322" s="9" t="s">
        <v>5</v>
      </c>
      <c r="F322" s="9"/>
      <c r="G322" s="60">
        <f>G323+G328</f>
        <v>7065.8249999999998</v>
      </c>
      <c r="H322" s="60">
        <f>H323+H328</f>
        <v>3049.6676399999997</v>
      </c>
      <c r="I322" s="112">
        <f t="shared" si="35"/>
        <v>43.160814766853122</v>
      </c>
    </row>
    <row r="323" spans="1:9" ht="47.25" outlineLevel="6" x14ac:dyDescent="0.2">
      <c r="A323" s="44" t="s">
        <v>163</v>
      </c>
      <c r="B323" s="53">
        <v>951</v>
      </c>
      <c r="C323" s="28" t="s">
        <v>13</v>
      </c>
      <c r="D323" s="28" t="s">
        <v>296</v>
      </c>
      <c r="E323" s="28" t="s">
        <v>5</v>
      </c>
      <c r="F323" s="28"/>
      <c r="G323" s="59">
        <f>G324</f>
        <v>4022.45</v>
      </c>
      <c r="H323" s="59">
        <f>H324</f>
        <v>1734.1073699999999</v>
      </c>
      <c r="I323" s="112">
        <f t="shared" si="35"/>
        <v>43.110725304230009</v>
      </c>
    </row>
    <row r="324" spans="1:9" ht="31.5" outlineLevel="6" x14ac:dyDescent="0.2">
      <c r="A324" s="3" t="s">
        <v>420</v>
      </c>
      <c r="B324" s="19">
        <v>951</v>
      </c>
      <c r="C324" s="4" t="s">
        <v>13</v>
      </c>
      <c r="D324" s="4" t="s">
        <v>296</v>
      </c>
      <c r="E324" s="4" t="s">
        <v>79</v>
      </c>
      <c r="F324" s="4"/>
      <c r="G324" s="61">
        <f>G325+G326+G327</f>
        <v>4022.45</v>
      </c>
      <c r="H324" s="61">
        <f>H325+H326+H327</f>
        <v>1734.1073699999999</v>
      </c>
      <c r="I324" s="112">
        <f t="shared" si="35"/>
        <v>43.110725304230009</v>
      </c>
    </row>
    <row r="325" spans="1:9" ht="15" customHeight="1" outlineLevel="6" x14ac:dyDescent="0.2">
      <c r="A325" s="26" t="s">
        <v>199</v>
      </c>
      <c r="B325" s="29">
        <v>951</v>
      </c>
      <c r="C325" s="30" t="s">
        <v>13</v>
      </c>
      <c r="D325" s="30" t="s">
        <v>296</v>
      </c>
      <c r="E325" s="30" t="s">
        <v>80</v>
      </c>
      <c r="F325" s="30"/>
      <c r="G325" s="58">
        <v>3079.46</v>
      </c>
      <c r="H325" s="58">
        <v>1333.73164</v>
      </c>
      <c r="I325" s="112">
        <f t="shared" si="35"/>
        <v>43.310568736077101</v>
      </c>
    </row>
    <row r="326" spans="1:9" ht="36" customHeight="1" outlineLevel="6" x14ac:dyDescent="0.2">
      <c r="A326" s="26" t="s">
        <v>200</v>
      </c>
      <c r="B326" s="29">
        <v>951</v>
      </c>
      <c r="C326" s="30" t="s">
        <v>13</v>
      </c>
      <c r="D326" s="30" t="s">
        <v>296</v>
      </c>
      <c r="E326" s="30" t="s">
        <v>81</v>
      </c>
      <c r="F326" s="30"/>
      <c r="G326" s="58">
        <v>13</v>
      </c>
      <c r="H326" s="58">
        <v>0</v>
      </c>
      <c r="I326" s="112">
        <f t="shared" si="35"/>
        <v>0</v>
      </c>
    </row>
    <row r="327" spans="1:9" ht="47.25" outlineLevel="6" x14ac:dyDescent="0.2">
      <c r="A327" s="26" t="s">
        <v>196</v>
      </c>
      <c r="B327" s="29">
        <v>951</v>
      </c>
      <c r="C327" s="30" t="s">
        <v>13</v>
      </c>
      <c r="D327" s="30" t="s">
        <v>296</v>
      </c>
      <c r="E327" s="30" t="s">
        <v>197</v>
      </c>
      <c r="F327" s="30"/>
      <c r="G327" s="58">
        <v>929.99</v>
      </c>
      <c r="H327" s="58">
        <v>400.37572999999998</v>
      </c>
      <c r="I327" s="112">
        <f t="shared" si="35"/>
        <v>43.051616684050366</v>
      </c>
    </row>
    <row r="328" spans="1:9" ht="47.25" outlineLevel="6" x14ac:dyDescent="0.2">
      <c r="A328" s="44" t="s">
        <v>333</v>
      </c>
      <c r="B328" s="28">
        <v>951</v>
      </c>
      <c r="C328" s="28" t="s">
        <v>13</v>
      </c>
      <c r="D328" s="28" t="s">
        <v>334</v>
      </c>
      <c r="E328" s="28" t="s">
        <v>5</v>
      </c>
      <c r="F328" s="28"/>
      <c r="G328" s="87">
        <f>G329+G333</f>
        <v>3043.375</v>
      </c>
      <c r="H328" s="87">
        <f>H329+H333</f>
        <v>1315.5602699999999</v>
      </c>
      <c r="I328" s="112">
        <f t="shared" ref="I328:I391" si="46">H328/G328*100</f>
        <v>43.227018359551487</v>
      </c>
    </row>
    <row r="329" spans="1:9" ht="31.5" outlineLevel="6" x14ac:dyDescent="0.2">
      <c r="A329" s="3" t="s">
        <v>420</v>
      </c>
      <c r="B329" s="4">
        <v>951</v>
      </c>
      <c r="C329" s="4" t="s">
        <v>13</v>
      </c>
      <c r="D329" s="4" t="s">
        <v>334</v>
      </c>
      <c r="E329" s="4" t="s">
        <v>79</v>
      </c>
      <c r="F329" s="4"/>
      <c r="G329" s="61">
        <f>G330+G331+G332</f>
        <v>2997.15</v>
      </c>
      <c r="H329" s="61">
        <f>H330+H331+H332</f>
        <v>1296.90841</v>
      </c>
      <c r="I329" s="112">
        <f t="shared" si="46"/>
        <v>43.271388152077805</v>
      </c>
    </row>
    <row r="330" spans="1:9" ht="31.5" outlineLevel="6" x14ac:dyDescent="0.2">
      <c r="A330" s="26" t="s">
        <v>199</v>
      </c>
      <c r="B330" s="30">
        <v>951</v>
      </c>
      <c r="C330" s="30" t="s">
        <v>13</v>
      </c>
      <c r="D330" s="30" t="s">
        <v>334</v>
      </c>
      <c r="E330" s="30" t="s">
        <v>80</v>
      </c>
      <c r="F330" s="30"/>
      <c r="G330" s="58">
        <v>2296.15</v>
      </c>
      <c r="H330" s="58">
        <v>1014.79693</v>
      </c>
      <c r="I330" s="112">
        <f t="shared" si="46"/>
        <v>44.195585218735708</v>
      </c>
    </row>
    <row r="331" spans="1:9" ht="31.5" outlineLevel="6" x14ac:dyDescent="0.2">
      <c r="A331" s="26" t="s">
        <v>200</v>
      </c>
      <c r="B331" s="30">
        <v>951</v>
      </c>
      <c r="C331" s="30" t="s">
        <v>13</v>
      </c>
      <c r="D331" s="30" t="s">
        <v>334</v>
      </c>
      <c r="E331" s="30" t="s">
        <v>81</v>
      </c>
      <c r="F331" s="30"/>
      <c r="G331" s="58">
        <v>6</v>
      </c>
      <c r="H331" s="58">
        <v>6</v>
      </c>
      <c r="I331" s="112">
        <f t="shared" si="46"/>
        <v>100</v>
      </c>
    </row>
    <row r="332" spans="1:9" ht="47.25" outlineLevel="6" x14ac:dyDescent="0.2">
      <c r="A332" s="26" t="s">
        <v>196</v>
      </c>
      <c r="B332" s="30">
        <v>951</v>
      </c>
      <c r="C332" s="30" t="s">
        <v>13</v>
      </c>
      <c r="D332" s="30" t="s">
        <v>334</v>
      </c>
      <c r="E332" s="30" t="s">
        <v>197</v>
      </c>
      <c r="F332" s="30"/>
      <c r="G332" s="58">
        <v>695</v>
      </c>
      <c r="H332" s="58">
        <v>276.11147999999997</v>
      </c>
      <c r="I332" s="112">
        <f t="shared" si="46"/>
        <v>39.728270503597116</v>
      </c>
    </row>
    <row r="333" spans="1:9" ht="31.5" outlineLevel="6" x14ac:dyDescent="0.2">
      <c r="A333" s="3" t="s">
        <v>422</v>
      </c>
      <c r="B333" s="4">
        <v>951</v>
      </c>
      <c r="C333" s="4" t="s">
        <v>13</v>
      </c>
      <c r="D333" s="4" t="s">
        <v>334</v>
      </c>
      <c r="E333" s="4" t="s">
        <v>82</v>
      </c>
      <c r="F333" s="4"/>
      <c r="G333" s="61">
        <f>G334+G335</f>
        <v>46.225000000000001</v>
      </c>
      <c r="H333" s="61">
        <f>H334+H335</f>
        <v>18.651859999999999</v>
      </c>
      <c r="I333" s="112">
        <f t="shared" si="46"/>
        <v>40.350156841535963</v>
      </c>
    </row>
    <row r="334" spans="1:9" ht="15.75" outlineLevel="6" x14ac:dyDescent="0.2">
      <c r="A334" s="26" t="s">
        <v>424</v>
      </c>
      <c r="B334" s="30">
        <v>951</v>
      </c>
      <c r="C334" s="30" t="s">
        <v>13</v>
      </c>
      <c r="D334" s="30" t="s">
        <v>334</v>
      </c>
      <c r="E334" s="30" t="s">
        <v>83</v>
      </c>
      <c r="F334" s="30"/>
      <c r="G334" s="58">
        <v>33.725000000000001</v>
      </c>
      <c r="H334" s="58">
        <v>14.978569999999999</v>
      </c>
      <c r="I334" s="112">
        <f t="shared" si="46"/>
        <v>44.413847294292061</v>
      </c>
    </row>
    <row r="335" spans="1:9" ht="15.75" outlineLevel="6" x14ac:dyDescent="0.2">
      <c r="A335" s="26" t="s">
        <v>369</v>
      </c>
      <c r="B335" s="30">
        <v>951</v>
      </c>
      <c r="C335" s="30" t="s">
        <v>13</v>
      </c>
      <c r="D335" s="30" t="s">
        <v>334</v>
      </c>
      <c r="E335" s="30" t="s">
        <v>370</v>
      </c>
      <c r="F335" s="30"/>
      <c r="G335" s="58">
        <v>12.5</v>
      </c>
      <c r="H335" s="58">
        <v>3.6732900000000002</v>
      </c>
      <c r="I335" s="112">
        <f t="shared" si="46"/>
        <v>29.386319999999998</v>
      </c>
    </row>
    <row r="336" spans="1:9" ht="18.75" outlineLevel="6" x14ac:dyDescent="0.2">
      <c r="A336" s="39" t="s">
        <v>62</v>
      </c>
      <c r="B336" s="16">
        <v>951</v>
      </c>
      <c r="C336" s="12" t="s">
        <v>43</v>
      </c>
      <c r="D336" s="12" t="s">
        <v>201</v>
      </c>
      <c r="E336" s="12" t="s">
        <v>5</v>
      </c>
      <c r="F336" s="12"/>
      <c r="G336" s="79">
        <f>G337</f>
        <v>41910.32746</v>
      </c>
      <c r="H336" s="79">
        <f>H337</f>
        <v>21250.991660000003</v>
      </c>
      <c r="I336" s="112">
        <f t="shared" si="46"/>
        <v>50.705859266507389</v>
      </c>
    </row>
    <row r="337" spans="1:9" ht="15.75" outlineLevel="6" x14ac:dyDescent="0.2">
      <c r="A337" s="6" t="s">
        <v>34</v>
      </c>
      <c r="B337" s="17">
        <v>951</v>
      </c>
      <c r="C337" s="7" t="s">
        <v>14</v>
      </c>
      <c r="D337" s="7" t="s">
        <v>201</v>
      </c>
      <c r="E337" s="7" t="s">
        <v>5</v>
      </c>
      <c r="F337" s="7"/>
      <c r="G337" s="57">
        <f>G338+G380+G384+G376</f>
        <v>41910.32746</v>
      </c>
      <c r="H337" s="57">
        <f t="shared" ref="H337" si="47">H338+H380+H384+H376</f>
        <v>21250.991660000003</v>
      </c>
      <c r="I337" s="112">
        <f t="shared" si="46"/>
        <v>50.705859266507389</v>
      </c>
    </row>
    <row r="338" spans="1:9" ht="15.75" outlineLevel="6" x14ac:dyDescent="0.2">
      <c r="A338" s="11" t="s">
        <v>127</v>
      </c>
      <c r="B338" s="17">
        <v>951</v>
      </c>
      <c r="C338" s="9" t="s">
        <v>14</v>
      </c>
      <c r="D338" s="9" t="s">
        <v>216</v>
      </c>
      <c r="E338" s="9" t="s">
        <v>5</v>
      </c>
      <c r="F338" s="9"/>
      <c r="G338" s="60">
        <f>G339+G346+G372</f>
        <v>41629.32746</v>
      </c>
      <c r="H338" s="60">
        <f>H339+H346+H372</f>
        <v>21210.491660000003</v>
      </c>
      <c r="I338" s="112">
        <f t="shared" si="46"/>
        <v>50.950839117879909</v>
      </c>
    </row>
    <row r="339" spans="1:9" ht="15.75" outlineLevel="6" x14ac:dyDescent="0.2">
      <c r="A339" s="31" t="s">
        <v>99</v>
      </c>
      <c r="B339" s="27">
        <v>951</v>
      </c>
      <c r="C339" s="28" t="s">
        <v>14</v>
      </c>
      <c r="D339" s="28" t="s">
        <v>217</v>
      </c>
      <c r="E339" s="28" t="s">
        <v>5</v>
      </c>
      <c r="F339" s="28"/>
      <c r="G339" s="59">
        <f>G340+G343</f>
        <v>100</v>
      </c>
      <c r="H339" s="59">
        <f>H340+H343</f>
        <v>49.2</v>
      </c>
      <c r="I339" s="112">
        <f t="shared" si="46"/>
        <v>49.2</v>
      </c>
    </row>
    <row r="340" spans="1:9" ht="31.5" outlineLevel="6" x14ac:dyDescent="0.2">
      <c r="A340" s="24" t="s">
        <v>128</v>
      </c>
      <c r="B340" s="19">
        <v>951</v>
      </c>
      <c r="C340" s="4" t="s">
        <v>14</v>
      </c>
      <c r="D340" s="4" t="s">
        <v>322</v>
      </c>
      <c r="E340" s="4" t="s">
        <v>5</v>
      </c>
      <c r="F340" s="4"/>
      <c r="G340" s="5">
        <f t="shared" ref="G340:H341" si="48">G341</f>
        <v>100</v>
      </c>
      <c r="H340" s="5">
        <f t="shared" si="48"/>
        <v>49.2</v>
      </c>
      <c r="I340" s="112">
        <f t="shared" si="46"/>
        <v>49.2</v>
      </c>
    </row>
    <row r="341" spans="1:9" ht="21.75" customHeight="1" outlineLevel="6" x14ac:dyDescent="0.2">
      <c r="A341" s="26" t="s">
        <v>422</v>
      </c>
      <c r="B341" s="29">
        <v>951</v>
      </c>
      <c r="C341" s="30" t="s">
        <v>14</v>
      </c>
      <c r="D341" s="30" t="s">
        <v>322</v>
      </c>
      <c r="E341" s="30" t="s">
        <v>82</v>
      </c>
      <c r="F341" s="30"/>
      <c r="G341" s="34">
        <f t="shared" si="48"/>
        <v>100</v>
      </c>
      <c r="H341" s="34">
        <f t="shared" si="48"/>
        <v>49.2</v>
      </c>
      <c r="I341" s="112">
        <f t="shared" si="46"/>
        <v>49.2</v>
      </c>
    </row>
    <row r="342" spans="1:9" ht="15.75" outlineLevel="6" x14ac:dyDescent="0.2">
      <c r="A342" s="26" t="s">
        <v>424</v>
      </c>
      <c r="B342" s="29">
        <v>951</v>
      </c>
      <c r="C342" s="30" t="s">
        <v>14</v>
      </c>
      <c r="D342" s="30" t="s">
        <v>322</v>
      </c>
      <c r="E342" s="30" t="s">
        <v>83</v>
      </c>
      <c r="F342" s="30"/>
      <c r="G342" s="73">
        <v>100</v>
      </c>
      <c r="H342" s="73">
        <v>49.2</v>
      </c>
      <c r="I342" s="112">
        <f t="shared" si="46"/>
        <v>49.2</v>
      </c>
    </row>
    <row r="343" spans="1:9" ht="47.25" outlineLevel="6" x14ac:dyDescent="0.2">
      <c r="A343" s="24" t="s">
        <v>433</v>
      </c>
      <c r="B343" s="19">
        <v>951</v>
      </c>
      <c r="C343" s="4" t="s">
        <v>14</v>
      </c>
      <c r="D343" s="4" t="s">
        <v>434</v>
      </c>
      <c r="E343" s="4" t="s">
        <v>5</v>
      </c>
      <c r="F343" s="4"/>
      <c r="G343" s="94">
        <f t="shared" ref="G343:H344" si="49">G344</f>
        <v>0</v>
      </c>
      <c r="H343" s="94">
        <f t="shared" si="49"/>
        <v>0</v>
      </c>
      <c r="I343" s="112">
        <v>0</v>
      </c>
    </row>
    <row r="344" spans="1:9" ht="31.5" outlineLevel="6" x14ac:dyDescent="0.2">
      <c r="A344" s="26" t="s">
        <v>422</v>
      </c>
      <c r="B344" s="29">
        <v>951</v>
      </c>
      <c r="C344" s="30" t="s">
        <v>14</v>
      </c>
      <c r="D344" s="30" t="s">
        <v>434</v>
      </c>
      <c r="E344" s="30" t="s">
        <v>82</v>
      </c>
      <c r="F344" s="30"/>
      <c r="G344" s="73">
        <f t="shared" si="49"/>
        <v>0</v>
      </c>
      <c r="H344" s="73">
        <v>0</v>
      </c>
      <c r="I344" s="112">
        <v>0</v>
      </c>
    </row>
    <row r="345" spans="1:9" ht="15.75" outlineLevel="6" x14ac:dyDescent="0.2">
      <c r="A345" s="26" t="s">
        <v>424</v>
      </c>
      <c r="B345" s="29">
        <v>951</v>
      </c>
      <c r="C345" s="30" t="s">
        <v>14</v>
      </c>
      <c r="D345" s="30" t="s">
        <v>434</v>
      </c>
      <c r="E345" s="30" t="s">
        <v>83</v>
      </c>
      <c r="F345" s="30"/>
      <c r="G345" s="73"/>
      <c r="H345" s="73">
        <v>0</v>
      </c>
      <c r="I345" s="112">
        <v>0</v>
      </c>
    </row>
    <row r="346" spans="1:9" ht="31.5" outlineLevel="6" x14ac:dyDescent="0.2">
      <c r="A346" s="45" t="s">
        <v>129</v>
      </c>
      <c r="B346" s="27">
        <v>951</v>
      </c>
      <c r="C346" s="28" t="s">
        <v>14</v>
      </c>
      <c r="D346" s="28" t="s">
        <v>218</v>
      </c>
      <c r="E346" s="28" t="s">
        <v>5</v>
      </c>
      <c r="F346" s="28"/>
      <c r="G346" s="14">
        <f>G347+G351+G354+G363+G366+G369+G357+G360</f>
        <v>41479.32746</v>
      </c>
      <c r="H346" s="14">
        <f t="shared" ref="H346" si="50">H347+H351+H354+H363+H366+H369+H357+H360</f>
        <v>21161.291660000003</v>
      </c>
      <c r="I346" s="112">
        <f t="shared" si="46"/>
        <v>51.016477257030246</v>
      </c>
    </row>
    <row r="347" spans="1:9" ht="31.5" outlineLevel="6" x14ac:dyDescent="0.2">
      <c r="A347" s="3" t="s">
        <v>130</v>
      </c>
      <c r="B347" s="19">
        <v>951</v>
      </c>
      <c r="C347" s="4" t="s">
        <v>14</v>
      </c>
      <c r="D347" s="4" t="s">
        <v>219</v>
      </c>
      <c r="E347" s="4" t="s">
        <v>5</v>
      </c>
      <c r="F347" s="4"/>
      <c r="G347" s="5">
        <f>G348</f>
        <v>24999.814610000001</v>
      </c>
      <c r="H347" s="5">
        <f>H348</f>
        <v>12681.78081</v>
      </c>
      <c r="I347" s="112">
        <f t="shared" si="46"/>
        <v>50.727499414844658</v>
      </c>
    </row>
    <row r="348" spans="1:9" ht="15.75" outlineLevel="6" x14ac:dyDescent="0.2">
      <c r="A348" s="26" t="s">
        <v>98</v>
      </c>
      <c r="B348" s="29">
        <v>951</v>
      </c>
      <c r="C348" s="30" t="s">
        <v>14</v>
      </c>
      <c r="D348" s="30" t="s">
        <v>219</v>
      </c>
      <c r="E348" s="30" t="s">
        <v>97</v>
      </c>
      <c r="F348" s="30"/>
      <c r="G348" s="58">
        <f>G349+G350</f>
        <v>24999.814610000001</v>
      </c>
      <c r="H348" s="58">
        <f>H349+H350</f>
        <v>12681.78081</v>
      </c>
      <c r="I348" s="112">
        <f t="shared" si="46"/>
        <v>50.727499414844658</v>
      </c>
    </row>
    <row r="349" spans="1:9" ht="63" outlineLevel="6" x14ac:dyDescent="0.2">
      <c r="A349" s="35" t="s">
        <v>430</v>
      </c>
      <c r="B349" s="29">
        <v>951</v>
      </c>
      <c r="C349" s="30" t="s">
        <v>14</v>
      </c>
      <c r="D349" s="30" t="s">
        <v>219</v>
      </c>
      <c r="E349" s="30" t="s">
        <v>78</v>
      </c>
      <c r="F349" s="30"/>
      <c r="G349" s="58">
        <v>24500</v>
      </c>
      <c r="H349" s="58">
        <v>12249.99</v>
      </c>
      <c r="I349" s="112">
        <f t="shared" si="46"/>
        <v>49.999959183673468</v>
      </c>
    </row>
    <row r="350" spans="1:9" ht="15.75" outlineLevel="6" x14ac:dyDescent="0.2">
      <c r="A350" s="35" t="s">
        <v>76</v>
      </c>
      <c r="B350" s="29">
        <v>951</v>
      </c>
      <c r="C350" s="30" t="s">
        <v>14</v>
      </c>
      <c r="D350" s="30" t="s">
        <v>223</v>
      </c>
      <c r="E350" s="30" t="s">
        <v>77</v>
      </c>
      <c r="F350" s="30"/>
      <c r="G350" s="58">
        <v>499.81460999999996</v>
      </c>
      <c r="H350" s="58">
        <v>431.79081000000002</v>
      </c>
      <c r="I350" s="112">
        <f t="shared" si="46"/>
        <v>86.390193756040873</v>
      </c>
    </row>
    <row r="351" spans="1:9" ht="31.5" outlineLevel="6" x14ac:dyDescent="0.2">
      <c r="A351" s="3" t="s">
        <v>131</v>
      </c>
      <c r="B351" s="19">
        <v>951</v>
      </c>
      <c r="C351" s="4" t="s">
        <v>14</v>
      </c>
      <c r="D351" s="4" t="s">
        <v>220</v>
      </c>
      <c r="E351" s="4" t="s">
        <v>5</v>
      </c>
      <c r="F351" s="4"/>
      <c r="G351" s="61">
        <f t="shared" ref="G351:H352" si="51">G352</f>
        <v>16000</v>
      </c>
      <c r="H351" s="61">
        <f t="shared" si="51"/>
        <v>7999.9979999999996</v>
      </c>
      <c r="I351" s="112">
        <f t="shared" si="46"/>
        <v>49.999987499999996</v>
      </c>
    </row>
    <row r="352" spans="1:9" ht="19.5" customHeight="1" outlineLevel="6" x14ac:dyDescent="0.2">
      <c r="A352" s="26" t="s">
        <v>98</v>
      </c>
      <c r="B352" s="29">
        <v>951</v>
      </c>
      <c r="C352" s="30" t="s">
        <v>14</v>
      </c>
      <c r="D352" s="30" t="s">
        <v>220</v>
      </c>
      <c r="E352" s="30" t="s">
        <v>97</v>
      </c>
      <c r="F352" s="30"/>
      <c r="G352" s="58">
        <f t="shared" si="51"/>
        <v>16000</v>
      </c>
      <c r="H352" s="58">
        <f t="shared" si="51"/>
        <v>7999.9979999999996</v>
      </c>
      <c r="I352" s="112">
        <f t="shared" si="46"/>
        <v>49.999987499999996</v>
      </c>
    </row>
    <row r="353" spans="1:9" ht="63" outlineLevel="6" x14ac:dyDescent="0.2">
      <c r="A353" s="35" t="s">
        <v>430</v>
      </c>
      <c r="B353" s="29">
        <v>951</v>
      </c>
      <c r="C353" s="30" t="s">
        <v>14</v>
      </c>
      <c r="D353" s="30" t="s">
        <v>220</v>
      </c>
      <c r="E353" s="30" t="s">
        <v>78</v>
      </c>
      <c r="F353" s="30"/>
      <c r="G353" s="58">
        <v>16000</v>
      </c>
      <c r="H353" s="58">
        <v>7999.9979999999996</v>
      </c>
      <c r="I353" s="112">
        <f t="shared" si="46"/>
        <v>49.999987499999996</v>
      </c>
    </row>
    <row r="354" spans="1:9" ht="31.5" outlineLevel="6" x14ac:dyDescent="0.2">
      <c r="A354" s="3" t="s">
        <v>274</v>
      </c>
      <c r="B354" s="19">
        <v>951</v>
      </c>
      <c r="C354" s="4" t="s">
        <v>14</v>
      </c>
      <c r="D354" s="4" t="s">
        <v>275</v>
      </c>
      <c r="E354" s="4" t="s">
        <v>5</v>
      </c>
      <c r="F354" s="4"/>
      <c r="G354" s="61">
        <f t="shared" ref="G354:H355" si="52">G355</f>
        <v>168.005</v>
      </c>
      <c r="H354" s="61">
        <f t="shared" si="52"/>
        <v>168.005</v>
      </c>
      <c r="I354" s="112">
        <f t="shared" si="46"/>
        <v>100</v>
      </c>
    </row>
    <row r="355" spans="1:9" ht="15.75" outlineLevel="6" x14ac:dyDescent="0.2">
      <c r="A355" s="26" t="s">
        <v>98</v>
      </c>
      <c r="B355" s="29">
        <v>951</v>
      </c>
      <c r="C355" s="30" t="s">
        <v>14</v>
      </c>
      <c r="D355" s="30" t="s">
        <v>275</v>
      </c>
      <c r="E355" s="30" t="s">
        <v>97</v>
      </c>
      <c r="F355" s="30"/>
      <c r="G355" s="58">
        <f t="shared" si="52"/>
        <v>168.005</v>
      </c>
      <c r="H355" s="58">
        <f t="shared" si="52"/>
        <v>168.005</v>
      </c>
      <c r="I355" s="112">
        <f t="shared" si="46"/>
        <v>100</v>
      </c>
    </row>
    <row r="356" spans="1:9" ht="15.75" outlineLevel="6" x14ac:dyDescent="0.2">
      <c r="A356" s="35" t="s">
        <v>76</v>
      </c>
      <c r="B356" s="29">
        <v>951</v>
      </c>
      <c r="C356" s="30" t="s">
        <v>14</v>
      </c>
      <c r="D356" s="30" t="s">
        <v>275</v>
      </c>
      <c r="E356" s="30" t="s">
        <v>77</v>
      </c>
      <c r="F356" s="30"/>
      <c r="G356" s="77">
        <v>168.005</v>
      </c>
      <c r="H356" s="77">
        <v>168.005</v>
      </c>
      <c r="I356" s="112">
        <f t="shared" si="46"/>
        <v>100</v>
      </c>
    </row>
    <row r="357" spans="1:9" ht="47.25" outlineLevel="6" x14ac:dyDescent="0.2">
      <c r="A357" s="3" t="s">
        <v>494</v>
      </c>
      <c r="B357" s="19">
        <v>951</v>
      </c>
      <c r="C357" s="4" t="s">
        <v>14</v>
      </c>
      <c r="D357" s="4" t="s">
        <v>496</v>
      </c>
      <c r="E357" s="4" t="s">
        <v>5</v>
      </c>
      <c r="F357" s="4"/>
      <c r="G357" s="61">
        <f t="shared" ref="G357:H361" si="53">G358</f>
        <v>102.10393999999999</v>
      </c>
      <c r="H357" s="61">
        <f t="shared" si="53"/>
        <v>102.10393999999999</v>
      </c>
      <c r="I357" s="112">
        <f t="shared" si="46"/>
        <v>100</v>
      </c>
    </row>
    <row r="358" spans="1:9" ht="15.75" outlineLevel="6" x14ac:dyDescent="0.2">
      <c r="A358" s="26" t="s">
        <v>98</v>
      </c>
      <c r="B358" s="29">
        <v>951</v>
      </c>
      <c r="C358" s="30" t="s">
        <v>14</v>
      </c>
      <c r="D358" s="30" t="s">
        <v>496</v>
      </c>
      <c r="E358" s="30" t="s">
        <v>97</v>
      </c>
      <c r="F358" s="30"/>
      <c r="G358" s="58">
        <f t="shared" si="53"/>
        <v>102.10393999999999</v>
      </c>
      <c r="H358" s="58">
        <f t="shared" si="53"/>
        <v>102.10393999999999</v>
      </c>
      <c r="I358" s="112">
        <f t="shared" si="46"/>
        <v>100</v>
      </c>
    </row>
    <row r="359" spans="1:9" ht="15.75" outlineLevel="6" x14ac:dyDescent="0.2">
      <c r="A359" s="35" t="s">
        <v>76</v>
      </c>
      <c r="B359" s="29">
        <v>951</v>
      </c>
      <c r="C359" s="30" t="s">
        <v>14</v>
      </c>
      <c r="D359" s="30" t="s">
        <v>496</v>
      </c>
      <c r="E359" s="30" t="s">
        <v>77</v>
      </c>
      <c r="F359" s="30"/>
      <c r="G359" s="77">
        <v>102.10393999999999</v>
      </c>
      <c r="H359" s="58">
        <v>102.10393999999999</v>
      </c>
      <c r="I359" s="112">
        <f t="shared" si="46"/>
        <v>100</v>
      </c>
    </row>
    <row r="360" spans="1:9" ht="47.25" outlineLevel="6" x14ac:dyDescent="0.2">
      <c r="A360" s="3" t="s">
        <v>495</v>
      </c>
      <c r="B360" s="19">
        <v>951</v>
      </c>
      <c r="C360" s="4" t="s">
        <v>14</v>
      </c>
      <c r="D360" s="4" t="s">
        <v>497</v>
      </c>
      <c r="E360" s="4" t="s">
        <v>5</v>
      </c>
      <c r="F360" s="4"/>
      <c r="G360" s="61">
        <f t="shared" si="53"/>
        <v>204.20787999999999</v>
      </c>
      <c r="H360" s="61">
        <f t="shared" si="53"/>
        <v>204.20787999999999</v>
      </c>
      <c r="I360" s="112">
        <f t="shared" si="46"/>
        <v>100</v>
      </c>
    </row>
    <row r="361" spans="1:9" ht="15.75" outlineLevel="6" x14ac:dyDescent="0.2">
      <c r="A361" s="26" t="s">
        <v>98</v>
      </c>
      <c r="B361" s="29">
        <v>951</v>
      </c>
      <c r="C361" s="30" t="s">
        <v>14</v>
      </c>
      <c r="D361" s="74" t="s">
        <v>497</v>
      </c>
      <c r="E361" s="30" t="s">
        <v>97</v>
      </c>
      <c r="F361" s="30"/>
      <c r="G361" s="58">
        <f t="shared" si="53"/>
        <v>204.20787999999999</v>
      </c>
      <c r="H361" s="58">
        <f t="shared" si="53"/>
        <v>204.20787999999999</v>
      </c>
      <c r="I361" s="112">
        <f t="shared" si="46"/>
        <v>100</v>
      </c>
    </row>
    <row r="362" spans="1:9" ht="15.75" outlineLevel="6" x14ac:dyDescent="0.2">
      <c r="A362" s="35" t="s">
        <v>76</v>
      </c>
      <c r="B362" s="29">
        <v>951</v>
      </c>
      <c r="C362" s="30" t="s">
        <v>14</v>
      </c>
      <c r="D362" s="74" t="s">
        <v>497</v>
      </c>
      <c r="E362" s="30" t="s">
        <v>77</v>
      </c>
      <c r="F362" s="30"/>
      <c r="G362" s="77">
        <v>204.20787999999999</v>
      </c>
      <c r="H362" s="58">
        <v>204.20787999999999</v>
      </c>
      <c r="I362" s="112">
        <f t="shared" si="46"/>
        <v>100</v>
      </c>
    </row>
    <row r="363" spans="1:9" ht="47.25" outlineLevel="6" x14ac:dyDescent="0.2">
      <c r="A363" s="3" t="s">
        <v>288</v>
      </c>
      <c r="B363" s="19">
        <v>951</v>
      </c>
      <c r="C363" s="4" t="s">
        <v>14</v>
      </c>
      <c r="D363" s="4" t="s">
        <v>287</v>
      </c>
      <c r="E363" s="4" t="s">
        <v>5</v>
      </c>
      <c r="F363" s="4"/>
      <c r="G363" s="61">
        <f t="shared" ref="G363:H364" si="54">G364</f>
        <v>5.1960300000000004</v>
      </c>
      <c r="H363" s="61">
        <f t="shared" si="54"/>
        <v>5.1960300000000004</v>
      </c>
      <c r="I363" s="112">
        <f t="shared" si="46"/>
        <v>100</v>
      </c>
    </row>
    <row r="364" spans="1:9" ht="15.75" outlineLevel="6" x14ac:dyDescent="0.2">
      <c r="A364" s="26" t="s">
        <v>98</v>
      </c>
      <c r="B364" s="29">
        <v>951</v>
      </c>
      <c r="C364" s="30" t="s">
        <v>14</v>
      </c>
      <c r="D364" s="30" t="s">
        <v>287</v>
      </c>
      <c r="E364" s="30" t="s">
        <v>97</v>
      </c>
      <c r="F364" s="30"/>
      <c r="G364" s="58">
        <f t="shared" si="54"/>
        <v>5.1960300000000004</v>
      </c>
      <c r="H364" s="58">
        <f t="shared" si="54"/>
        <v>5.1960300000000004</v>
      </c>
      <c r="I364" s="112">
        <f t="shared" si="46"/>
        <v>100</v>
      </c>
    </row>
    <row r="365" spans="1:9" ht="15.75" outlineLevel="6" x14ac:dyDescent="0.2">
      <c r="A365" s="35" t="s">
        <v>76</v>
      </c>
      <c r="B365" s="29">
        <v>951</v>
      </c>
      <c r="C365" s="30" t="s">
        <v>14</v>
      </c>
      <c r="D365" s="30" t="s">
        <v>287</v>
      </c>
      <c r="E365" s="30" t="s">
        <v>77</v>
      </c>
      <c r="F365" s="30"/>
      <c r="G365" s="58">
        <v>5.1960300000000004</v>
      </c>
      <c r="H365" s="58">
        <v>5.1960300000000004</v>
      </c>
      <c r="I365" s="112">
        <f t="shared" si="46"/>
        <v>100</v>
      </c>
    </row>
    <row r="366" spans="1:9" ht="47.25" outlineLevel="6" x14ac:dyDescent="0.2">
      <c r="A366" s="3" t="s">
        <v>443</v>
      </c>
      <c r="B366" s="19">
        <v>951</v>
      </c>
      <c r="C366" s="4" t="s">
        <v>14</v>
      </c>
      <c r="D366" s="4" t="s">
        <v>445</v>
      </c>
      <c r="E366" s="4" t="s">
        <v>5</v>
      </c>
      <c r="F366" s="4"/>
      <c r="G366" s="61">
        <f t="shared" ref="G366:H370" si="55">G367</f>
        <v>0</v>
      </c>
      <c r="H366" s="61">
        <f t="shared" si="55"/>
        <v>0</v>
      </c>
      <c r="I366" s="112">
        <v>0</v>
      </c>
    </row>
    <row r="367" spans="1:9" ht="15.75" outlineLevel="6" x14ac:dyDescent="0.2">
      <c r="A367" s="26" t="s">
        <v>98</v>
      </c>
      <c r="B367" s="29">
        <v>951</v>
      </c>
      <c r="C367" s="30" t="s">
        <v>14</v>
      </c>
      <c r="D367" s="30" t="s">
        <v>445</v>
      </c>
      <c r="E367" s="30" t="s">
        <v>97</v>
      </c>
      <c r="F367" s="30"/>
      <c r="G367" s="58">
        <f t="shared" si="55"/>
        <v>0</v>
      </c>
      <c r="H367" s="58">
        <f t="shared" si="55"/>
        <v>0</v>
      </c>
      <c r="I367" s="112">
        <v>0</v>
      </c>
    </row>
    <row r="368" spans="1:9" ht="15.75" outlineLevel="6" x14ac:dyDescent="0.2">
      <c r="A368" s="35" t="s">
        <v>76</v>
      </c>
      <c r="B368" s="29">
        <v>951</v>
      </c>
      <c r="C368" s="30" t="s">
        <v>14</v>
      </c>
      <c r="D368" s="30" t="s">
        <v>445</v>
      </c>
      <c r="E368" s="30" t="s">
        <v>77</v>
      </c>
      <c r="F368" s="30"/>
      <c r="G368" s="58">
        <v>0</v>
      </c>
      <c r="H368" s="77">
        <v>0</v>
      </c>
      <c r="I368" s="112">
        <v>0</v>
      </c>
    </row>
    <row r="369" spans="1:9" ht="63" outlineLevel="6" x14ac:dyDescent="0.2">
      <c r="A369" s="3" t="s">
        <v>444</v>
      </c>
      <c r="B369" s="19">
        <v>951</v>
      </c>
      <c r="C369" s="4" t="s">
        <v>14</v>
      </c>
      <c r="D369" s="4" t="s">
        <v>446</v>
      </c>
      <c r="E369" s="4" t="s">
        <v>5</v>
      </c>
      <c r="F369" s="4"/>
      <c r="G369" s="61">
        <f t="shared" si="55"/>
        <v>0</v>
      </c>
      <c r="H369" s="61">
        <f t="shared" si="55"/>
        <v>0</v>
      </c>
      <c r="I369" s="112">
        <v>0</v>
      </c>
    </row>
    <row r="370" spans="1:9" ht="15.75" outlineLevel="6" x14ac:dyDescent="0.2">
      <c r="A370" s="26" t="s">
        <v>98</v>
      </c>
      <c r="B370" s="29">
        <v>951</v>
      </c>
      <c r="C370" s="30" t="s">
        <v>14</v>
      </c>
      <c r="D370" s="30" t="s">
        <v>446</v>
      </c>
      <c r="E370" s="30" t="s">
        <v>97</v>
      </c>
      <c r="F370" s="30"/>
      <c r="G370" s="58">
        <f t="shared" si="55"/>
        <v>0</v>
      </c>
      <c r="H370" s="58">
        <f t="shared" si="55"/>
        <v>0</v>
      </c>
      <c r="I370" s="112">
        <v>0</v>
      </c>
    </row>
    <row r="371" spans="1:9" ht="15.75" outlineLevel="6" x14ac:dyDescent="0.2">
      <c r="A371" s="35" t="s">
        <v>76</v>
      </c>
      <c r="B371" s="29">
        <v>951</v>
      </c>
      <c r="C371" s="30" t="s">
        <v>14</v>
      </c>
      <c r="D371" s="30" t="s">
        <v>446</v>
      </c>
      <c r="E371" s="30" t="s">
        <v>77</v>
      </c>
      <c r="F371" s="30"/>
      <c r="G371" s="58">
        <v>0</v>
      </c>
      <c r="H371" s="77">
        <v>0</v>
      </c>
      <c r="I371" s="112">
        <v>0</v>
      </c>
    </row>
    <row r="372" spans="1:9" ht="31.5" outlineLevel="6" x14ac:dyDescent="0.2">
      <c r="A372" s="45" t="s">
        <v>290</v>
      </c>
      <c r="B372" s="27">
        <v>951</v>
      </c>
      <c r="C372" s="28" t="s">
        <v>14</v>
      </c>
      <c r="D372" s="28" t="s">
        <v>289</v>
      </c>
      <c r="E372" s="28" t="s">
        <v>5</v>
      </c>
      <c r="F372" s="28"/>
      <c r="G372" s="59">
        <f>G373</f>
        <v>50</v>
      </c>
      <c r="H372" s="59">
        <f t="shared" ref="H372:H374" si="56">H373</f>
        <v>0</v>
      </c>
      <c r="I372" s="112">
        <f t="shared" si="46"/>
        <v>0</v>
      </c>
    </row>
    <row r="373" spans="1:9" ht="31.5" outlineLevel="6" x14ac:dyDescent="0.2">
      <c r="A373" s="3" t="s">
        <v>291</v>
      </c>
      <c r="B373" s="19">
        <v>951</v>
      </c>
      <c r="C373" s="4" t="s">
        <v>14</v>
      </c>
      <c r="D373" s="4" t="s">
        <v>323</v>
      </c>
      <c r="E373" s="4" t="s">
        <v>5</v>
      </c>
      <c r="F373" s="4"/>
      <c r="G373" s="61">
        <f>G374</f>
        <v>50</v>
      </c>
      <c r="H373" s="61">
        <f t="shared" si="56"/>
        <v>0</v>
      </c>
      <c r="I373" s="112">
        <f t="shared" si="46"/>
        <v>0</v>
      </c>
    </row>
    <row r="374" spans="1:9" ht="31.5" outlineLevel="6" x14ac:dyDescent="0.2">
      <c r="A374" s="26" t="s">
        <v>422</v>
      </c>
      <c r="B374" s="29">
        <v>951</v>
      </c>
      <c r="C374" s="30" t="s">
        <v>14</v>
      </c>
      <c r="D374" s="30" t="s">
        <v>323</v>
      </c>
      <c r="E374" s="30" t="s">
        <v>82</v>
      </c>
      <c r="F374" s="30"/>
      <c r="G374" s="58">
        <f>G375</f>
        <v>50</v>
      </c>
      <c r="H374" s="58">
        <f t="shared" si="56"/>
        <v>0</v>
      </c>
      <c r="I374" s="112">
        <f t="shared" si="46"/>
        <v>0</v>
      </c>
    </row>
    <row r="375" spans="1:9" ht="15.75" outlineLevel="6" x14ac:dyDescent="0.2">
      <c r="A375" s="35" t="s">
        <v>424</v>
      </c>
      <c r="B375" s="29">
        <v>951</v>
      </c>
      <c r="C375" s="30" t="s">
        <v>14</v>
      </c>
      <c r="D375" s="30" t="s">
        <v>323</v>
      </c>
      <c r="E375" s="30" t="s">
        <v>83</v>
      </c>
      <c r="F375" s="30"/>
      <c r="G375" s="58">
        <v>50</v>
      </c>
      <c r="H375" s="58">
        <v>0</v>
      </c>
      <c r="I375" s="112">
        <f t="shared" si="46"/>
        <v>0</v>
      </c>
    </row>
    <row r="376" spans="1:9" ht="15.75" outlineLevel="6" x14ac:dyDescent="0.2">
      <c r="A376" s="11" t="s">
        <v>478</v>
      </c>
      <c r="B376" s="7">
        <v>951</v>
      </c>
      <c r="C376" s="7" t="s">
        <v>14</v>
      </c>
      <c r="D376" s="7" t="s">
        <v>225</v>
      </c>
      <c r="E376" s="7" t="s">
        <v>5</v>
      </c>
      <c r="F376" s="7"/>
      <c r="G376" s="57">
        <f t="shared" ref="G376:H378" si="57">G377</f>
        <v>81</v>
      </c>
      <c r="H376" s="57">
        <f t="shared" si="57"/>
        <v>0</v>
      </c>
      <c r="I376" s="112">
        <f t="shared" si="46"/>
        <v>0</v>
      </c>
    </row>
    <row r="377" spans="1:9" ht="31.5" outlineLevel="6" x14ac:dyDescent="0.2">
      <c r="A377" s="45" t="s">
        <v>479</v>
      </c>
      <c r="B377" s="28">
        <v>951</v>
      </c>
      <c r="C377" s="28" t="s">
        <v>14</v>
      </c>
      <c r="D377" s="28" t="s">
        <v>481</v>
      </c>
      <c r="E377" s="28" t="s">
        <v>5</v>
      </c>
      <c r="F377" s="28"/>
      <c r="G377" s="59">
        <f t="shared" si="57"/>
        <v>81</v>
      </c>
      <c r="H377" s="59">
        <f t="shared" si="57"/>
        <v>0</v>
      </c>
      <c r="I377" s="112">
        <f t="shared" si="46"/>
        <v>0</v>
      </c>
    </row>
    <row r="378" spans="1:9" ht="15.75" outlineLevel="6" x14ac:dyDescent="0.2">
      <c r="A378" s="3" t="s">
        <v>98</v>
      </c>
      <c r="B378" s="4">
        <v>951</v>
      </c>
      <c r="C378" s="4" t="s">
        <v>14</v>
      </c>
      <c r="D378" s="4" t="s">
        <v>481</v>
      </c>
      <c r="E378" s="4" t="s">
        <v>97</v>
      </c>
      <c r="F378" s="4"/>
      <c r="G378" s="61">
        <f t="shared" si="57"/>
        <v>81</v>
      </c>
      <c r="H378" s="61">
        <f t="shared" si="57"/>
        <v>0</v>
      </c>
      <c r="I378" s="112">
        <f t="shared" si="46"/>
        <v>0</v>
      </c>
    </row>
    <row r="379" spans="1:9" ht="15.75" outlineLevel="6" x14ac:dyDescent="0.2">
      <c r="A379" s="26" t="s">
        <v>76</v>
      </c>
      <c r="B379" s="30">
        <v>951</v>
      </c>
      <c r="C379" s="30" t="s">
        <v>14</v>
      </c>
      <c r="D379" s="74" t="s">
        <v>481</v>
      </c>
      <c r="E379" s="30" t="s">
        <v>77</v>
      </c>
      <c r="F379" s="30"/>
      <c r="G379" s="58">
        <v>81</v>
      </c>
      <c r="H379" s="58">
        <v>0</v>
      </c>
      <c r="I379" s="112">
        <f t="shared" si="46"/>
        <v>0</v>
      </c>
    </row>
    <row r="380" spans="1:9" ht="15.75" outlineLevel="6" x14ac:dyDescent="0.2">
      <c r="A380" s="6" t="s">
        <v>184</v>
      </c>
      <c r="B380" s="17">
        <v>951</v>
      </c>
      <c r="C380" s="7" t="s">
        <v>14</v>
      </c>
      <c r="D380" s="7" t="s">
        <v>221</v>
      </c>
      <c r="E380" s="7" t="s">
        <v>5</v>
      </c>
      <c r="F380" s="7"/>
      <c r="G380" s="8">
        <f>G381</f>
        <v>150</v>
      </c>
      <c r="H380" s="8">
        <f t="shared" ref="H380:H382" si="58">H381</f>
        <v>10.5</v>
      </c>
      <c r="I380" s="112">
        <f t="shared" si="46"/>
        <v>7.0000000000000009</v>
      </c>
    </row>
    <row r="381" spans="1:9" ht="47.25" outlineLevel="6" x14ac:dyDescent="0.2">
      <c r="A381" s="24" t="s">
        <v>132</v>
      </c>
      <c r="B381" s="19">
        <v>951</v>
      </c>
      <c r="C381" s="4" t="s">
        <v>14</v>
      </c>
      <c r="D381" s="4" t="s">
        <v>324</v>
      </c>
      <c r="E381" s="4" t="s">
        <v>5</v>
      </c>
      <c r="F381" s="4"/>
      <c r="G381" s="5">
        <f>G382</f>
        <v>150</v>
      </c>
      <c r="H381" s="5">
        <f t="shared" si="58"/>
        <v>10.5</v>
      </c>
      <c r="I381" s="112">
        <f t="shared" si="46"/>
        <v>7.0000000000000009</v>
      </c>
    </row>
    <row r="382" spans="1:9" ht="18.75" customHeight="1" outlineLevel="6" x14ac:dyDescent="0.2">
      <c r="A382" s="26" t="s">
        <v>422</v>
      </c>
      <c r="B382" s="29">
        <v>951</v>
      </c>
      <c r="C382" s="30" t="s">
        <v>14</v>
      </c>
      <c r="D382" s="30" t="s">
        <v>324</v>
      </c>
      <c r="E382" s="30" t="s">
        <v>82</v>
      </c>
      <c r="F382" s="30"/>
      <c r="G382" s="34">
        <f>G383</f>
        <v>150</v>
      </c>
      <c r="H382" s="34">
        <f t="shared" si="58"/>
        <v>10.5</v>
      </c>
      <c r="I382" s="112">
        <f t="shared" si="46"/>
        <v>7.0000000000000009</v>
      </c>
    </row>
    <row r="383" spans="1:9" ht="15.75" outlineLevel="6" x14ac:dyDescent="0.2">
      <c r="A383" s="26" t="s">
        <v>424</v>
      </c>
      <c r="B383" s="29">
        <v>951</v>
      </c>
      <c r="C383" s="30" t="s">
        <v>14</v>
      </c>
      <c r="D383" s="30" t="s">
        <v>324</v>
      </c>
      <c r="E383" s="30" t="s">
        <v>83</v>
      </c>
      <c r="F383" s="30"/>
      <c r="G383" s="58">
        <v>150</v>
      </c>
      <c r="H383" s="58">
        <v>10.5</v>
      </c>
      <c r="I383" s="112">
        <f t="shared" si="46"/>
        <v>7.0000000000000009</v>
      </c>
    </row>
    <row r="384" spans="1:9" ht="31.5" outlineLevel="6" x14ac:dyDescent="0.2">
      <c r="A384" s="6" t="s">
        <v>282</v>
      </c>
      <c r="B384" s="17">
        <v>951</v>
      </c>
      <c r="C384" s="7" t="s">
        <v>14</v>
      </c>
      <c r="D384" s="7" t="s">
        <v>222</v>
      </c>
      <c r="E384" s="7" t="s">
        <v>5</v>
      </c>
      <c r="F384" s="7"/>
      <c r="G384" s="8">
        <f>G385</f>
        <v>50</v>
      </c>
      <c r="H384" s="8">
        <f t="shared" ref="H384:H386" si="59">H385</f>
        <v>30</v>
      </c>
      <c r="I384" s="112">
        <f t="shared" si="46"/>
        <v>60</v>
      </c>
    </row>
    <row r="385" spans="1:9" ht="31.5" outlineLevel="6" x14ac:dyDescent="0.2">
      <c r="A385" s="24" t="s">
        <v>133</v>
      </c>
      <c r="B385" s="19">
        <v>951</v>
      </c>
      <c r="C385" s="4" t="s">
        <v>14</v>
      </c>
      <c r="D385" s="4" t="s">
        <v>325</v>
      </c>
      <c r="E385" s="4" t="s">
        <v>5</v>
      </c>
      <c r="F385" s="4"/>
      <c r="G385" s="5">
        <f>G386</f>
        <v>50</v>
      </c>
      <c r="H385" s="5">
        <f t="shared" si="59"/>
        <v>30</v>
      </c>
      <c r="I385" s="112">
        <f t="shared" si="46"/>
        <v>60</v>
      </c>
    </row>
    <row r="386" spans="1:9" ht="31.5" outlineLevel="6" x14ac:dyDescent="0.2">
      <c r="A386" s="26" t="s">
        <v>422</v>
      </c>
      <c r="B386" s="29">
        <v>951</v>
      </c>
      <c r="C386" s="30" t="s">
        <v>14</v>
      </c>
      <c r="D386" s="30" t="s">
        <v>325</v>
      </c>
      <c r="E386" s="30" t="s">
        <v>82</v>
      </c>
      <c r="F386" s="30"/>
      <c r="G386" s="34">
        <f>G387</f>
        <v>50</v>
      </c>
      <c r="H386" s="34">
        <f t="shared" si="59"/>
        <v>30</v>
      </c>
      <c r="I386" s="112">
        <f t="shared" si="46"/>
        <v>60</v>
      </c>
    </row>
    <row r="387" spans="1:9" ht="15.75" outlineLevel="6" x14ac:dyDescent="0.2">
      <c r="A387" s="26" t="s">
        <v>424</v>
      </c>
      <c r="B387" s="29">
        <v>951</v>
      </c>
      <c r="C387" s="30" t="s">
        <v>14</v>
      </c>
      <c r="D387" s="30" t="s">
        <v>325</v>
      </c>
      <c r="E387" s="30" t="s">
        <v>83</v>
      </c>
      <c r="F387" s="30"/>
      <c r="G387" s="58">
        <v>50</v>
      </c>
      <c r="H387" s="58">
        <v>30</v>
      </c>
      <c r="I387" s="112">
        <f t="shared" si="46"/>
        <v>60</v>
      </c>
    </row>
    <row r="388" spans="1:9" ht="18.75" outlineLevel="6" x14ac:dyDescent="0.2">
      <c r="A388" s="39" t="s">
        <v>42</v>
      </c>
      <c r="B388" s="16">
        <v>951</v>
      </c>
      <c r="C388" s="12" t="s">
        <v>41</v>
      </c>
      <c r="D388" s="12" t="s">
        <v>201</v>
      </c>
      <c r="E388" s="12" t="s">
        <v>5</v>
      </c>
      <c r="F388" s="12"/>
      <c r="G388" s="79">
        <f>G389+G395+G422+G409</f>
        <v>50318.126830000001</v>
      </c>
      <c r="H388" s="79">
        <f>H389+H395+H422+H409</f>
        <v>33710.951209999999</v>
      </c>
      <c r="I388" s="112">
        <f t="shared" si="46"/>
        <v>66.995640207141633</v>
      </c>
    </row>
    <row r="389" spans="1:9" ht="15.75" outlineLevel="6" x14ac:dyDescent="0.2">
      <c r="A389" s="48" t="s">
        <v>35</v>
      </c>
      <c r="B389" s="16">
        <v>951</v>
      </c>
      <c r="C389" s="20" t="s">
        <v>15</v>
      </c>
      <c r="D389" s="20" t="s">
        <v>201</v>
      </c>
      <c r="E389" s="20" t="s">
        <v>5</v>
      </c>
      <c r="F389" s="20"/>
      <c r="G389" s="46">
        <f>G390</f>
        <v>700</v>
      </c>
      <c r="H389" s="46">
        <f t="shared" ref="H389:H393" si="60">H390</f>
        <v>421.10802000000001</v>
      </c>
      <c r="I389" s="112">
        <f t="shared" si="46"/>
        <v>60.158288571428578</v>
      </c>
    </row>
    <row r="390" spans="1:9" ht="31.5" outlineLevel="6" x14ac:dyDescent="0.2">
      <c r="A390" s="43" t="s">
        <v>111</v>
      </c>
      <c r="B390" s="17">
        <v>951</v>
      </c>
      <c r="C390" s="7" t="s">
        <v>15</v>
      </c>
      <c r="D390" s="7" t="s">
        <v>202</v>
      </c>
      <c r="E390" s="7" t="s">
        <v>5</v>
      </c>
      <c r="F390" s="7"/>
      <c r="G390" s="8">
        <f>G391</f>
        <v>700</v>
      </c>
      <c r="H390" s="8">
        <f t="shared" si="60"/>
        <v>421.10802000000001</v>
      </c>
      <c r="I390" s="112">
        <f t="shared" si="46"/>
        <v>60.158288571428578</v>
      </c>
    </row>
    <row r="391" spans="1:9" ht="35.25" customHeight="1" outlineLevel="6" x14ac:dyDescent="0.2">
      <c r="A391" s="43" t="s">
        <v>112</v>
      </c>
      <c r="B391" s="17">
        <v>951</v>
      </c>
      <c r="C391" s="9" t="s">
        <v>15</v>
      </c>
      <c r="D391" s="9" t="s">
        <v>294</v>
      </c>
      <c r="E391" s="9" t="s">
        <v>5</v>
      </c>
      <c r="F391" s="9"/>
      <c r="G391" s="10">
        <f>G392</f>
        <v>700</v>
      </c>
      <c r="H391" s="10">
        <f t="shared" si="60"/>
        <v>421.10802000000001</v>
      </c>
      <c r="I391" s="112">
        <f t="shared" si="46"/>
        <v>60.158288571428578</v>
      </c>
    </row>
    <row r="392" spans="1:9" ht="31.5" outlineLevel="6" x14ac:dyDescent="0.2">
      <c r="A392" s="31" t="s">
        <v>134</v>
      </c>
      <c r="B392" s="27">
        <v>951</v>
      </c>
      <c r="C392" s="28" t="s">
        <v>15</v>
      </c>
      <c r="D392" s="28" t="s">
        <v>326</v>
      </c>
      <c r="E392" s="28" t="s">
        <v>5</v>
      </c>
      <c r="F392" s="28"/>
      <c r="G392" s="14">
        <f>G393</f>
        <v>700</v>
      </c>
      <c r="H392" s="14">
        <f t="shared" si="60"/>
        <v>421.10802000000001</v>
      </c>
      <c r="I392" s="112">
        <f t="shared" ref="I392:I461" si="61">H392/G392*100</f>
        <v>60.158288571428578</v>
      </c>
    </row>
    <row r="393" spans="1:9" ht="18" customHeight="1" outlineLevel="6" x14ac:dyDescent="0.2">
      <c r="A393" s="3" t="s">
        <v>102</v>
      </c>
      <c r="B393" s="19">
        <v>951</v>
      </c>
      <c r="C393" s="4" t="s">
        <v>15</v>
      </c>
      <c r="D393" s="4" t="s">
        <v>326</v>
      </c>
      <c r="E393" s="4" t="s">
        <v>100</v>
      </c>
      <c r="F393" s="4"/>
      <c r="G393" s="5">
        <f>G394</f>
        <v>700</v>
      </c>
      <c r="H393" s="5">
        <f t="shared" si="60"/>
        <v>421.10802000000001</v>
      </c>
      <c r="I393" s="112">
        <f t="shared" si="61"/>
        <v>60.158288571428578</v>
      </c>
    </row>
    <row r="394" spans="1:9" ht="31.5" outlineLevel="6" x14ac:dyDescent="0.2">
      <c r="A394" s="26" t="s">
        <v>425</v>
      </c>
      <c r="B394" s="29">
        <v>951</v>
      </c>
      <c r="C394" s="30" t="s">
        <v>15</v>
      </c>
      <c r="D394" s="30" t="s">
        <v>326</v>
      </c>
      <c r="E394" s="30" t="s">
        <v>101</v>
      </c>
      <c r="F394" s="30"/>
      <c r="G394" s="58">
        <v>700</v>
      </c>
      <c r="H394" s="58">
        <v>421.10802000000001</v>
      </c>
      <c r="I394" s="112">
        <f t="shared" si="61"/>
        <v>60.158288571428578</v>
      </c>
    </row>
    <row r="395" spans="1:9" ht="15.75" outlineLevel="6" x14ac:dyDescent="0.2">
      <c r="A395" s="48" t="s">
        <v>36</v>
      </c>
      <c r="B395" s="16">
        <v>951</v>
      </c>
      <c r="C395" s="20" t="s">
        <v>16</v>
      </c>
      <c r="D395" s="20" t="s">
        <v>201</v>
      </c>
      <c r="E395" s="20" t="s">
        <v>5</v>
      </c>
      <c r="F395" s="20"/>
      <c r="G395" s="97">
        <f>G396</f>
        <v>2406.0019000000002</v>
      </c>
      <c r="H395" s="83">
        <f t="shared" ref="H395:H399" si="62">H396</f>
        <v>3206.0019000000002</v>
      </c>
      <c r="I395" s="112">
        <f t="shared" si="61"/>
        <v>133.25018155638196</v>
      </c>
    </row>
    <row r="396" spans="1:9" ht="15.75" outlineLevel="6" x14ac:dyDescent="0.2">
      <c r="A396" s="11" t="s">
        <v>120</v>
      </c>
      <c r="B396" s="17">
        <v>951</v>
      </c>
      <c r="C396" s="7" t="s">
        <v>16</v>
      </c>
      <c r="D396" s="7" t="s">
        <v>201</v>
      </c>
      <c r="E396" s="7" t="s">
        <v>5</v>
      </c>
      <c r="F396" s="7"/>
      <c r="G396" s="57">
        <f>G397+G401+G405</f>
        <v>2406.0019000000002</v>
      </c>
      <c r="H396" s="57">
        <f>H397+H401+H405</f>
        <v>3206.0019000000002</v>
      </c>
      <c r="I396" s="112">
        <f t="shared" si="61"/>
        <v>133.25018155638196</v>
      </c>
    </row>
    <row r="397" spans="1:9" ht="15.75" outlineLevel="6" x14ac:dyDescent="0.2">
      <c r="A397" s="6" t="s">
        <v>185</v>
      </c>
      <c r="B397" s="17">
        <v>951</v>
      </c>
      <c r="C397" s="7" t="s">
        <v>16</v>
      </c>
      <c r="D397" s="7" t="s">
        <v>224</v>
      </c>
      <c r="E397" s="7" t="s">
        <v>5</v>
      </c>
      <c r="F397" s="7"/>
      <c r="G397" s="8">
        <f>G398</f>
        <v>1796.0019</v>
      </c>
      <c r="H397" s="8">
        <f t="shared" si="62"/>
        <v>1796.0019</v>
      </c>
      <c r="I397" s="112">
        <f t="shared" si="61"/>
        <v>100</v>
      </c>
    </row>
    <row r="398" spans="1:9" ht="47.25" outlineLevel="6" x14ac:dyDescent="0.2">
      <c r="A398" s="45" t="s">
        <v>265</v>
      </c>
      <c r="B398" s="27">
        <v>951</v>
      </c>
      <c r="C398" s="28" t="s">
        <v>16</v>
      </c>
      <c r="D398" s="28" t="s">
        <v>264</v>
      </c>
      <c r="E398" s="28" t="s">
        <v>5</v>
      </c>
      <c r="F398" s="28"/>
      <c r="G398" s="14">
        <f>G399</f>
        <v>1796.0019</v>
      </c>
      <c r="H398" s="14">
        <f t="shared" si="62"/>
        <v>1796.0019</v>
      </c>
      <c r="I398" s="112">
        <f t="shared" si="61"/>
        <v>100</v>
      </c>
    </row>
    <row r="399" spans="1:9" ht="31.5" outlineLevel="6" x14ac:dyDescent="0.2">
      <c r="A399" s="3" t="s">
        <v>426</v>
      </c>
      <c r="B399" s="19">
        <v>951</v>
      </c>
      <c r="C399" s="4" t="s">
        <v>16</v>
      </c>
      <c r="D399" s="4" t="s">
        <v>264</v>
      </c>
      <c r="E399" s="4" t="s">
        <v>89</v>
      </c>
      <c r="F399" s="4"/>
      <c r="G399" s="5">
        <f>G400</f>
        <v>1796.0019</v>
      </c>
      <c r="H399" s="5">
        <f t="shared" si="62"/>
        <v>1796.0019</v>
      </c>
      <c r="I399" s="112">
        <f t="shared" si="61"/>
        <v>100</v>
      </c>
    </row>
    <row r="400" spans="1:9" ht="15.75" outlineLevel="6" x14ac:dyDescent="0.2">
      <c r="A400" s="26" t="s">
        <v>104</v>
      </c>
      <c r="B400" s="29">
        <v>951</v>
      </c>
      <c r="C400" s="30" t="s">
        <v>16</v>
      </c>
      <c r="D400" s="30" t="s">
        <v>264</v>
      </c>
      <c r="E400" s="30" t="s">
        <v>103</v>
      </c>
      <c r="F400" s="30"/>
      <c r="G400" s="77">
        <v>1796.0019</v>
      </c>
      <c r="H400" s="77">
        <v>1796.0019</v>
      </c>
      <c r="I400" s="112">
        <f t="shared" si="61"/>
        <v>100</v>
      </c>
    </row>
    <row r="401" spans="1:9" ht="31.5" outlineLevel="6" x14ac:dyDescent="0.2">
      <c r="A401" s="6" t="s">
        <v>381</v>
      </c>
      <c r="B401" s="7">
        <v>951</v>
      </c>
      <c r="C401" s="7" t="s">
        <v>16</v>
      </c>
      <c r="D401" s="7" t="s">
        <v>213</v>
      </c>
      <c r="E401" s="7" t="s">
        <v>5</v>
      </c>
      <c r="F401" s="7"/>
      <c r="G401" s="57">
        <f t="shared" ref="G401:H403" si="63">G402</f>
        <v>610</v>
      </c>
      <c r="H401" s="57">
        <f t="shared" si="63"/>
        <v>120</v>
      </c>
      <c r="I401" s="112">
        <f t="shared" si="61"/>
        <v>19.672131147540984</v>
      </c>
    </row>
    <row r="402" spans="1:9" ht="47.25" outlineLevel="6" x14ac:dyDescent="0.2">
      <c r="A402" s="45" t="s">
        <v>270</v>
      </c>
      <c r="B402" s="28">
        <v>951</v>
      </c>
      <c r="C402" s="28" t="s">
        <v>16</v>
      </c>
      <c r="D402" s="28" t="s">
        <v>406</v>
      </c>
      <c r="E402" s="28" t="s">
        <v>5</v>
      </c>
      <c r="F402" s="28"/>
      <c r="G402" s="59">
        <f t="shared" si="63"/>
        <v>610</v>
      </c>
      <c r="H402" s="59">
        <f t="shared" si="63"/>
        <v>120</v>
      </c>
      <c r="I402" s="112">
        <f t="shared" si="61"/>
        <v>19.672131147540984</v>
      </c>
    </row>
    <row r="403" spans="1:9" ht="31.5" outlineLevel="6" x14ac:dyDescent="0.2">
      <c r="A403" s="3" t="s">
        <v>426</v>
      </c>
      <c r="B403" s="4">
        <v>951</v>
      </c>
      <c r="C403" s="4" t="s">
        <v>16</v>
      </c>
      <c r="D403" s="4" t="s">
        <v>406</v>
      </c>
      <c r="E403" s="4" t="s">
        <v>89</v>
      </c>
      <c r="F403" s="4"/>
      <c r="G403" s="61">
        <f t="shared" si="63"/>
        <v>610</v>
      </c>
      <c r="H403" s="61">
        <f t="shared" si="63"/>
        <v>120</v>
      </c>
      <c r="I403" s="112">
        <f t="shared" si="61"/>
        <v>19.672131147540984</v>
      </c>
    </row>
    <row r="404" spans="1:9" ht="15.75" outlineLevel="6" x14ac:dyDescent="0.2">
      <c r="A404" s="35" t="s">
        <v>76</v>
      </c>
      <c r="B404" s="30">
        <v>951</v>
      </c>
      <c r="C404" s="30" t="s">
        <v>16</v>
      </c>
      <c r="D404" s="30" t="s">
        <v>406</v>
      </c>
      <c r="E404" s="30" t="s">
        <v>77</v>
      </c>
      <c r="F404" s="30"/>
      <c r="G404" s="77">
        <v>610</v>
      </c>
      <c r="H404" s="77">
        <v>120</v>
      </c>
      <c r="I404" s="112">
        <f t="shared" si="61"/>
        <v>19.672131147540984</v>
      </c>
    </row>
    <row r="405" spans="1:9" ht="31.5" outlineLevel="6" x14ac:dyDescent="0.2">
      <c r="A405" s="43" t="s">
        <v>111</v>
      </c>
      <c r="B405" s="9">
        <v>951</v>
      </c>
      <c r="C405" s="9" t="s">
        <v>16</v>
      </c>
      <c r="D405" s="9" t="s">
        <v>294</v>
      </c>
      <c r="E405" s="9" t="s">
        <v>5</v>
      </c>
      <c r="F405" s="9"/>
      <c r="G405" s="102">
        <f>G406</f>
        <v>0</v>
      </c>
      <c r="H405" s="102">
        <f>H406</f>
        <v>1290</v>
      </c>
      <c r="I405" s="34">
        <v>0</v>
      </c>
    </row>
    <row r="406" spans="1:9" ht="31.5" outlineLevel="6" x14ac:dyDescent="0.2">
      <c r="A406" s="31" t="s">
        <v>115</v>
      </c>
      <c r="B406" s="27">
        <v>951</v>
      </c>
      <c r="C406" s="28" t="s">
        <v>16</v>
      </c>
      <c r="D406" s="28" t="s">
        <v>300</v>
      </c>
      <c r="E406" s="28" t="s">
        <v>5</v>
      </c>
      <c r="F406" s="28"/>
      <c r="G406" s="78">
        <f>G407+G408</f>
        <v>0</v>
      </c>
      <c r="H406" s="78">
        <f>H407+H408</f>
        <v>1290</v>
      </c>
      <c r="I406" s="34">
        <v>0</v>
      </c>
    </row>
    <row r="407" spans="1:9" ht="31.5" outlineLevel="6" x14ac:dyDescent="0.2">
      <c r="A407" s="68" t="s">
        <v>505</v>
      </c>
      <c r="B407" s="86">
        <v>951</v>
      </c>
      <c r="C407" s="74" t="s">
        <v>16</v>
      </c>
      <c r="D407" s="74" t="s">
        <v>300</v>
      </c>
      <c r="E407" s="74" t="s">
        <v>101</v>
      </c>
      <c r="F407" s="74"/>
      <c r="G407" s="113">
        <v>0</v>
      </c>
      <c r="H407" s="113">
        <v>1200</v>
      </c>
      <c r="I407" s="34">
        <v>0</v>
      </c>
    </row>
    <row r="408" spans="1:9" ht="31.5" outlineLevel="6" x14ac:dyDescent="0.2">
      <c r="A408" s="68" t="s">
        <v>427</v>
      </c>
      <c r="B408" s="86">
        <v>951</v>
      </c>
      <c r="C408" s="74" t="s">
        <v>16</v>
      </c>
      <c r="D408" s="74" t="s">
        <v>300</v>
      </c>
      <c r="E408" s="74" t="s">
        <v>411</v>
      </c>
      <c r="F408" s="74"/>
      <c r="G408" s="113">
        <v>0</v>
      </c>
      <c r="H408" s="113">
        <v>90</v>
      </c>
      <c r="I408" s="34">
        <v>0</v>
      </c>
    </row>
    <row r="409" spans="1:9" ht="15.75" outlineLevel="6" x14ac:dyDescent="0.2">
      <c r="A409" s="48" t="s">
        <v>38</v>
      </c>
      <c r="B409" s="16">
        <v>951</v>
      </c>
      <c r="C409" s="20" t="s">
        <v>21</v>
      </c>
      <c r="D409" s="20" t="s">
        <v>201</v>
      </c>
      <c r="E409" s="20" t="s">
        <v>5</v>
      </c>
      <c r="F409" s="20"/>
      <c r="G409" s="83">
        <f>G410+G414</f>
        <v>46999.003369999999</v>
      </c>
      <c r="H409" s="83">
        <f>H410+H414</f>
        <v>29970.719729999997</v>
      </c>
      <c r="I409" s="112">
        <f t="shared" si="61"/>
        <v>63.768840998723498</v>
      </c>
    </row>
    <row r="410" spans="1:9" ht="31.5" outlineLevel="6" x14ac:dyDescent="0.2">
      <c r="A410" s="43" t="s">
        <v>111</v>
      </c>
      <c r="B410" s="9">
        <v>951</v>
      </c>
      <c r="C410" s="9" t="s">
        <v>21</v>
      </c>
      <c r="D410" s="9" t="s">
        <v>294</v>
      </c>
      <c r="E410" s="9" t="s">
        <v>5</v>
      </c>
      <c r="F410" s="9"/>
      <c r="G410" s="10">
        <f>G411</f>
        <v>33763.99697</v>
      </c>
      <c r="H410" s="10">
        <f>H411</f>
        <v>17718.779289999999</v>
      </c>
      <c r="I410" s="112">
        <f t="shared" si="61"/>
        <v>52.478322710855288</v>
      </c>
    </row>
    <row r="411" spans="1:9" ht="63" outlineLevel="6" x14ac:dyDescent="0.2">
      <c r="A411" s="45" t="s">
        <v>337</v>
      </c>
      <c r="B411" s="28">
        <v>951</v>
      </c>
      <c r="C411" s="28" t="s">
        <v>21</v>
      </c>
      <c r="D411" s="28" t="s">
        <v>338</v>
      </c>
      <c r="E411" s="28" t="s">
        <v>5</v>
      </c>
      <c r="F411" s="28"/>
      <c r="G411" s="14">
        <f t="shared" ref="G411:H412" si="64">G412</f>
        <v>33763.99697</v>
      </c>
      <c r="H411" s="14">
        <f t="shared" si="64"/>
        <v>17718.779289999999</v>
      </c>
      <c r="I411" s="112">
        <f t="shared" si="61"/>
        <v>52.478322710855288</v>
      </c>
    </row>
    <row r="412" spans="1:9" ht="15.75" outlineLevel="6" x14ac:dyDescent="0.2">
      <c r="A412" s="3" t="s">
        <v>102</v>
      </c>
      <c r="B412" s="4">
        <v>951</v>
      </c>
      <c r="C412" s="4" t="s">
        <v>21</v>
      </c>
      <c r="D412" s="4" t="s">
        <v>338</v>
      </c>
      <c r="E412" s="4" t="s">
        <v>100</v>
      </c>
      <c r="F412" s="4"/>
      <c r="G412" s="5">
        <f t="shared" si="64"/>
        <v>33763.99697</v>
      </c>
      <c r="H412" s="5">
        <f t="shared" si="64"/>
        <v>17718.779289999999</v>
      </c>
      <c r="I412" s="112">
        <f t="shared" si="61"/>
        <v>52.478322710855288</v>
      </c>
    </row>
    <row r="413" spans="1:9" ht="31.5" outlineLevel="6" x14ac:dyDescent="0.2">
      <c r="A413" s="26" t="s">
        <v>425</v>
      </c>
      <c r="B413" s="30">
        <v>951</v>
      </c>
      <c r="C413" s="30" t="s">
        <v>21</v>
      </c>
      <c r="D413" s="30" t="s">
        <v>338</v>
      </c>
      <c r="E413" s="30" t="s">
        <v>101</v>
      </c>
      <c r="F413" s="30"/>
      <c r="G413" s="34">
        <v>33763.99697</v>
      </c>
      <c r="H413" s="34">
        <v>17718.779289999999</v>
      </c>
      <c r="I413" s="112">
        <f t="shared" si="61"/>
        <v>52.478322710855288</v>
      </c>
    </row>
    <row r="414" spans="1:9" ht="15.75" outlineLevel="6" x14ac:dyDescent="0.2">
      <c r="A414" s="11" t="s">
        <v>120</v>
      </c>
      <c r="B414" s="17">
        <v>951</v>
      </c>
      <c r="C414" s="7" t="s">
        <v>21</v>
      </c>
      <c r="D414" s="7" t="s">
        <v>201</v>
      </c>
      <c r="E414" s="7" t="s">
        <v>5</v>
      </c>
      <c r="F414" s="7"/>
      <c r="G414" s="57">
        <f>G415</f>
        <v>13235.0064</v>
      </c>
      <c r="H414" s="57">
        <f>H415</f>
        <v>12251.94044</v>
      </c>
      <c r="I414" s="112">
        <f t="shared" si="61"/>
        <v>92.572229054607789</v>
      </c>
    </row>
    <row r="415" spans="1:9" ht="33" customHeight="1" outlineLevel="6" x14ac:dyDescent="0.2">
      <c r="A415" s="6" t="s">
        <v>268</v>
      </c>
      <c r="B415" s="17">
        <v>951</v>
      </c>
      <c r="C415" s="7" t="s">
        <v>21</v>
      </c>
      <c r="D415" s="7" t="s">
        <v>260</v>
      </c>
      <c r="E415" s="7" t="s">
        <v>5</v>
      </c>
      <c r="F415" s="7"/>
      <c r="G415" s="57">
        <f>G419+G416</f>
        <v>13235.0064</v>
      </c>
      <c r="H415" s="57">
        <f>H419+H416</f>
        <v>12251.94044</v>
      </c>
      <c r="I415" s="112">
        <f t="shared" si="61"/>
        <v>92.572229054607789</v>
      </c>
    </row>
    <row r="416" spans="1:9" ht="33" customHeight="1" outlineLevel="6" x14ac:dyDescent="0.2">
      <c r="A416" s="45" t="s">
        <v>395</v>
      </c>
      <c r="B416" s="27">
        <v>951</v>
      </c>
      <c r="C416" s="28" t="s">
        <v>21</v>
      </c>
      <c r="D416" s="28" t="s">
        <v>396</v>
      </c>
      <c r="E416" s="28" t="s">
        <v>5</v>
      </c>
      <c r="F416" s="28"/>
      <c r="G416" s="59">
        <f t="shared" ref="G416:H417" si="65">G417</f>
        <v>0</v>
      </c>
      <c r="H416" s="59">
        <f t="shared" si="65"/>
        <v>0</v>
      </c>
      <c r="I416" s="112">
        <v>0</v>
      </c>
    </row>
    <row r="417" spans="1:9" ht="16.5" customHeight="1" outlineLevel="6" x14ac:dyDescent="0.2">
      <c r="A417" s="3" t="s">
        <v>254</v>
      </c>
      <c r="B417" s="19">
        <v>951</v>
      </c>
      <c r="C417" s="4" t="s">
        <v>21</v>
      </c>
      <c r="D417" s="4" t="s">
        <v>396</v>
      </c>
      <c r="E417" s="4" t="s">
        <v>255</v>
      </c>
      <c r="F417" s="4"/>
      <c r="G417" s="61">
        <f t="shared" si="65"/>
        <v>0</v>
      </c>
      <c r="H417" s="61">
        <f t="shared" si="65"/>
        <v>0</v>
      </c>
      <c r="I417" s="112">
        <v>0</v>
      </c>
    </row>
    <row r="418" spans="1:9" ht="48.75" customHeight="1" outlineLevel="6" x14ac:dyDescent="0.2">
      <c r="A418" s="26" t="s">
        <v>428</v>
      </c>
      <c r="B418" s="29">
        <v>951</v>
      </c>
      <c r="C418" s="30" t="s">
        <v>21</v>
      </c>
      <c r="D418" s="30" t="s">
        <v>396</v>
      </c>
      <c r="E418" s="30" t="s">
        <v>292</v>
      </c>
      <c r="F418" s="30"/>
      <c r="G418" s="84">
        <v>0</v>
      </c>
      <c r="H418" s="84">
        <v>0</v>
      </c>
      <c r="I418" s="112">
        <v>0</v>
      </c>
    </row>
    <row r="419" spans="1:9" ht="47.25" outlineLevel="6" x14ac:dyDescent="0.2">
      <c r="A419" s="45" t="s">
        <v>278</v>
      </c>
      <c r="B419" s="27">
        <v>951</v>
      </c>
      <c r="C419" s="28" t="s">
        <v>21</v>
      </c>
      <c r="D419" s="28" t="s">
        <v>283</v>
      </c>
      <c r="E419" s="28" t="s">
        <v>5</v>
      </c>
      <c r="F419" s="28"/>
      <c r="G419" s="59">
        <f t="shared" ref="G419:H420" si="66">G420</f>
        <v>13235.0064</v>
      </c>
      <c r="H419" s="59">
        <f t="shared" si="66"/>
        <v>12251.94044</v>
      </c>
      <c r="I419" s="112">
        <f t="shared" si="61"/>
        <v>92.572229054607789</v>
      </c>
    </row>
    <row r="420" spans="1:9" ht="15.75" outlineLevel="6" x14ac:dyDescent="0.2">
      <c r="A420" s="3" t="s">
        <v>254</v>
      </c>
      <c r="B420" s="19">
        <v>951</v>
      </c>
      <c r="C420" s="4" t="s">
        <v>21</v>
      </c>
      <c r="D420" s="4" t="s">
        <v>283</v>
      </c>
      <c r="E420" s="4" t="s">
        <v>255</v>
      </c>
      <c r="F420" s="4"/>
      <c r="G420" s="61">
        <f t="shared" si="66"/>
        <v>13235.0064</v>
      </c>
      <c r="H420" s="61">
        <f t="shared" si="66"/>
        <v>12251.94044</v>
      </c>
      <c r="I420" s="112">
        <f t="shared" si="61"/>
        <v>92.572229054607789</v>
      </c>
    </row>
    <row r="421" spans="1:9" ht="47.25" outlineLevel="6" x14ac:dyDescent="0.2">
      <c r="A421" s="26" t="s">
        <v>428</v>
      </c>
      <c r="B421" s="29">
        <v>951</v>
      </c>
      <c r="C421" s="30" t="s">
        <v>21</v>
      </c>
      <c r="D421" s="30" t="s">
        <v>283</v>
      </c>
      <c r="E421" s="30" t="s">
        <v>292</v>
      </c>
      <c r="F421" s="30"/>
      <c r="G421" s="84">
        <v>13235.0064</v>
      </c>
      <c r="H421" s="84">
        <v>12251.94044</v>
      </c>
      <c r="I421" s="112">
        <f t="shared" si="61"/>
        <v>92.572229054607789</v>
      </c>
    </row>
    <row r="422" spans="1:9" ht="15.75" outlineLevel="6" x14ac:dyDescent="0.2">
      <c r="A422" s="48" t="s">
        <v>135</v>
      </c>
      <c r="B422" s="16">
        <v>951</v>
      </c>
      <c r="C422" s="20" t="s">
        <v>136</v>
      </c>
      <c r="D422" s="20" t="s">
        <v>201</v>
      </c>
      <c r="E422" s="20" t="s">
        <v>5</v>
      </c>
      <c r="F422" s="20"/>
      <c r="G422" s="83">
        <f>G423+G427</f>
        <v>213.12155999999999</v>
      </c>
      <c r="H422" s="46">
        <f t="shared" ref="H422" si="67">H423+H427</f>
        <v>113.12156</v>
      </c>
      <c r="I422" s="112">
        <f t="shared" si="61"/>
        <v>53.078421535578101</v>
      </c>
    </row>
    <row r="423" spans="1:9" ht="15.75" outlineLevel="6" x14ac:dyDescent="0.2">
      <c r="A423" s="11" t="s">
        <v>186</v>
      </c>
      <c r="B423" s="17">
        <v>951</v>
      </c>
      <c r="C423" s="7" t="s">
        <v>136</v>
      </c>
      <c r="D423" s="7" t="s">
        <v>225</v>
      </c>
      <c r="E423" s="7" t="s">
        <v>5</v>
      </c>
      <c r="F423" s="7"/>
      <c r="G423" s="8">
        <f>G424</f>
        <v>100</v>
      </c>
      <c r="H423" s="8">
        <f t="shared" ref="H423:H425" si="68">H424</f>
        <v>0</v>
      </c>
      <c r="I423" s="112">
        <f t="shared" si="61"/>
        <v>0</v>
      </c>
    </row>
    <row r="424" spans="1:9" ht="47.25" outlineLevel="6" x14ac:dyDescent="0.2">
      <c r="A424" s="45" t="s">
        <v>137</v>
      </c>
      <c r="B424" s="27">
        <v>951</v>
      </c>
      <c r="C424" s="28" t="s">
        <v>136</v>
      </c>
      <c r="D424" s="28" t="s">
        <v>327</v>
      </c>
      <c r="E424" s="28" t="s">
        <v>5</v>
      </c>
      <c r="F424" s="28"/>
      <c r="G424" s="14">
        <f>G425</f>
        <v>100</v>
      </c>
      <c r="H424" s="14">
        <f t="shared" si="68"/>
        <v>0</v>
      </c>
      <c r="I424" s="112">
        <f t="shared" si="61"/>
        <v>0</v>
      </c>
    </row>
    <row r="425" spans="1:9" ht="18" customHeight="1" outlineLevel="6" x14ac:dyDescent="0.2">
      <c r="A425" s="3" t="s">
        <v>422</v>
      </c>
      <c r="B425" s="19">
        <v>951</v>
      </c>
      <c r="C425" s="4" t="s">
        <v>138</v>
      </c>
      <c r="D425" s="4" t="s">
        <v>327</v>
      </c>
      <c r="E425" s="4" t="s">
        <v>82</v>
      </c>
      <c r="F425" s="4"/>
      <c r="G425" s="5">
        <f>G426</f>
        <v>100</v>
      </c>
      <c r="H425" s="5">
        <f t="shared" si="68"/>
        <v>0</v>
      </c>
      <c r="I425" s="112">
        <f t="shared" si="61"/>
        <v>0</v>
      </c>
    </row>
    <row r="426" spans="1:9" ht="15.75" outlineLevel="6" x14ac:dyDescent="0.2">
      <c r="A426" s="26" t="s">
        <v>424</v>
      </c>
      <c r="B426" s="29">
        <v>951</v>
      </c>
      <c r="C426" s="30" t="s">
        <v>136</v>
      </c>
      <c r="D426" s="30" t="s">
        <v>327</v>
      </c>
      <c r="E426" s="30" t="s">
        <v>83</v>
      </c>
      <c r="F426" s="30"/>
      <c r="G426" s="34">
        <v>100</v>
      </c>
      <c r="H426" s="34">
        <v>0</v>
      </c>
      <c r="I426" s="112">
        <f t="shared" si="61"/>
        <v>0</v>
      </c>
    </row>
    <row r="427" spans="1:9" ht="31.5" outlineLevel="6" x14ac:dyDescent="0.2">
      <c r="A427" s="11" t="s">
        <v>364</v>
      </c>
      <c r="B427" s="7">
        <v>951</v>
      </c>
      <c r="C427" s="7" t="s">
        <v>136</v>
      </c>
      <c r="D427" s="7" t="s">
        <v>366</v>
      </c>
      <c r="E427" s="7" t="s">
        <v>5</v>
      </c>
      <c r="F427" s="7"/>
      <c r="G427" s="8">
        <f>G428+G431</f>
        <v>113.12156</v>
      </c>
      <c r="H427" s="8">
        <f t="shared" ref="H427" si="69">H428+H431</f>
        <v>113.12156</v>
      </c>
      <c r="I427" s="112">
        <f t="shared" si="61"/>
        <v>100</v>
      </c>
    </row>
    <row r="428" spans="1:9" ht="31.5" outlineLevel="6" x14ac:dyDescent="0.2">
      <c r="A428" s="45" t="s">
        <v>482</v>
      </c>
      <c r="B428" s="28">
        <v>951</v>
      </c>
      <c r="C428" s="28" t="s">
        <v>136</v>
      </c>
      <c r="D428" s="28" t="s">
        <v>484</v>
      </c>
      <c r="E428" s="28" t="s">
        <v>5</v>
      </c>
      <c r="F428" s="28"/>
      <c r="G428" s="14">
        <f t="shared" ref="G428:H432" si="70">G429</f>
        <v>53.121560000000002</v>
      </c>
      <c r="H428" s="14">
        <f t="shared" si="70"/>
        <v>53.121560000000002</v>
      </c>
      <c r="I428" s="112">
        <f t="shared" si="61"/>
        <v>100</v>
      </c>
    </row>
    <row r="429" spans="1:9" ht="31.5" outlineLevel="6" x14ac:dyDescent="0.2">
      <c r="A429" s="3" t="s">
        <v>365</v>
      </c>
      <c r="B429" s="4">
        <v>951</v>
      </c>
      <c r="C429" s="4" t="s">
        <v>136</v>
      </c>
      <c r="D429" s="4" t="s">
        <v>484</v>
      </c>
      <c r="E429" s="4" t="s">
        <v>253</v>
      </c>
      <c r="F429" s="4"/>
      <c r="G429" s="5">
        <f t="shared" si="70"/>
        <v>53.121560000000002</v>
      </c>
      <c r="H429" s="5">
        <f t="shared" si="70"/>
        <v>53.121560000000002</v>
      </c>
      <c r="I429" s="112">
        <f t="shared" si="61"/>
        <v>100</v>
      </c>
    </row>
    <row r="430" spans="1:9" ht="31.5" outlineLevel="6" x14ac:dyDescent="0.2">
      <c r="A430" s="35" t="s">
        <v>437</v>
      </c>
      <c r="B430" s="30">
        <v>951</v>
      </c>
      <c r="C430" s="30" t="s">
        <v>136</v>
      </c>
      <c r="D430" s="74" t="s">
        <v>484</v>
      </c>
      <c r="E430" s="30" t="s">
        <v>436</v>
      </c>
      <c r="F430" s="30"/>
      <c r="G430" s="34">
        <v>53.121560000000002</v>
      </c>
      <c r="H430" s="34">
        <v>53.121560000000002</v>
      </c>
      <c r="I430" s="112">
        <f t="shared" si="61"/>
        <v>100</v>
      </c>
    </row>
    <row r="431" spans="1:9" ht="31.5" outlineLevel="6" x14ac:dyDescent="0.2">
      <c r="A431" s="45" t="s">
        <v>483</v>
      </c>
      <c r="B431" s="28">
        <v>951</v>
      </c>
      <c r="C431" s="28" t="s">
        <v>136</v>
      </c>
      <c r="D431" s="28" t="s">
        <v>485</v>
      </c>
      <c r="E431" s="28" t="s">
        <v>5</v>
      </c>
      <c r="F431" s="28"/>
      <c r="G431" s="14">
        <f t="shared" si="70"/>
        <v>60</v>
      </c>
      <c r="H431" s="14">
        <f t="shared" si="70"/>
        <v>60</v>
      </c>
      <c r="I431" s="112">
        <f t="shared" si="61"/>
        <v>100</v>
      </c>
    </row>
    <row r="432" spans="1:9" ht="31.5" outlineLevel="6" x14ac:dyDescent="0.2">
      <c r="A432" s="3" t="s">
        <v>365</v>
      </c>
      <c r="B432" s="4">
        <v>951</v>
      </c>
      <c r="C432" s="4" t="s">
        <v>136</v>
      </c>
      <c r="D432" s="4" t="s">
        <v>485</v>
      </c>
      <c r="E432" s="4" t="s">
        <v>253</v>
      </c>
      <c r="F432" s="4"/>
      <c r="G432" s="5">
        <f t="shared" si="70"/>
        <v>60</v>
      </c>
      <c r="H432" s="5">
        <f t="shared" si="70"/>
        <v>60</v>
      </c>
      <c r="I432" s="112">
        <f t="shared" si="61"/>
        <v>100</v>
      </c>
    </row>
    <row r="433" spans="1:9" ht="31.5" outlineLevel="6" x14ac:dyDescent="0.2">
      <c r="A433" s="35" t="s">
        <v>437</v>
      </c>
      <c r="B433" s="30">
        <v>951</v>
      </c>
      <c r="C433" s="30" t="s">
        <v>136</v>
      </c>
      <c r="D433" s="74" t="s">
        <v>485</v>
      </c>
      <c r="E433" s="30" t="s">
        <v>436</v>
      </c>
      <c r="F433" s="30"/>
      <c r="G433" s="34">
        <v>60</v>
      </c>
      <c r="H433" s="34">
        <v>60</v>
      </c>
      <c r="I433" s="112">
        <f t="shared" si="61"/>
        <v>100</v>
      </c>
    </row>
    <row r="434" spans="1:9" ht="18.75" outlineLevel="6" x14ac:dyDescent="0.2">
      <c r="A434" s="39" t="s">
        <v>68</v>
      </c>
      <c r="B434" s="16">
        <v>951</v>
      </c>
      <c r="C434" s="12" t="s">
        <v>40</v>
      </c>
      <c r="D434" s="12" t="s">
        <v>201</v>
      </c>
      <c r="E434" s="12" t="s">
        <v>5</v>
      </c>
      <c r="F434" s="12"/>
      <c r="G434" s="13">
        <f>G435+G447</f>
        <v>8894.7832300000009</v>
      </c>
      <c r="H434" s="13">
        <f>H435+H447</f>
        <v>1657.3136400000001</v>
      </c>
      <c r="I434" s="112">
        <f t="shared" si="61"/>
        <v>18.632423041072805</v>
      </c>
    </row>
    <row r="435" spans="1:9" ht="15.75" outlineLevel="6" x14ac:dyDescent="0.2">
      <c r="A435" s="6" t="s">
        <v>139</v>
      </c>
      <c r="B435" s="17">
        <v>951</v>
      </c>
      <c r="C435" s="7" t="s">
        <v>73</v>
      </c>
      <c r="D435" s="7" t="s">
        <v>201</v>
      </c>
      <c r="E435" s="7" t="s">
        <v>5</v>
      </c>
      <c r="F435" s="7"/>
      <c r="G435" s="81">
        <f>G440+G436</f>
        <v>645</v>
      </c>
      <c r="H435" s="81">
        <f>H440+H436</f>
        <v>336.5</v>
      </c>
      <c r="I435" s="112">
        <f t="shared" si="61"/>
        <v>52.170542635658911</v>
      </c>
    </row>
    <row r="436" spans="1:9" ht="15.75" outlineLevel="6" x14ac:dyDescent="0.2">
      <c r="A436" s="36" t="s">
        <v>379</v>
      </c>
      <c r="B436" s="28">
        <v>951</v>
      </c>
      <c r="C436" s="28" t="s">
        <v>73</v>
      </c>
      <c r="D436" s="28" t="s">
        <v>362</v>
      </c>
      <c r="E436" s="28" t="s">
        <v>5</v>
      </c>
      <c r="F436" s="28"/>
      <c r="G436" s="14">
        <f t="shared" ref="G436:H438" si="71">G437</f>
        <v>15</v>
      </c>
      <c r="H436" s="14">
        <f t="shared" si="71"/>
        <v>5</v>
      </c>
      <c r="I436" s="112">
        <f t="shared" si="61"/>
        <v>33.333333333333329</v>
      </c>
    </row>
    <row r="437" spans="1:9" ht="31.5" outlineLevel="6" x14ac:dyDescent="0.2">
      <c r="A437" s="45" t="s">
        <v>380</v>
      </c>
      <c r="B437" s="28">
        <v>951</v>
      </c>
      <c r="C437" s="28" t="s">
        <v>73</v>
      </c>
      <c r="D437" s="28" t="s">
        <v>363</v>
      </c>
      <c r="E437" s="28" t="s">
        <v>5</v>
      </c>
      <c r="F437" s="28"/>
      <c r="G437" s="14">
        <f t="shared" si="71"/>
        <v>15</v>
      </c>
      <c r="H437" s="14">
        <f t="shared" si="71"/>
        <v>5</v>
      </c>
      <c r="I437" s="112">
        <f t="shared" si="61"/>
        <v>33.333333333333329</v>
      </c>
    </row>
    <row r="438" spans="1:9" ht="31.5" outlineLevel="6" x14ac:dyDescent="0.2">
      <c r="A438" s="3" t="s">
        <v>422</v>
      </c>
      <c r="B438" s="4">
        <v>951</v>
      </c>
      <c r="C438" s="4" t="s">
        <v>73</v>
      </c>
      <c r="D438" s="4" t="s">
        <v>363</v>
      </c>
      <c r="E438" s="4" t="s">
        <v>82</v>
      </c>
      <c r="F438" s="4"/>
      <c r="G438" s="5">
        <f t="shared" si="71"/>
        <v>15</v>
      </c>
      <c r="H438" s="5">
        <f t="shared" si="71"/>
        <v>5</v>
      </c>
      <c r="I438" s="112">
        <f t="shared" si="61"/>
        <v>33.333333333333329</v>
      </c>
    </row>
    <row r="439" spans="1:9" ht="15.75" outlineLevel="6" x14ac:dyDescent="0.2">
      <c r="A439" s="26" t="s">
        <v>424</v>
      </c>
      <c r="B439" s="30">
        <v>951</v>
      </c>
      <c r="C439" s="30" t="s">
        <v>73</v>
      </c>
      <c r="D439" s="30" t="s">
        <v>363</v>
      </c>
      <c r="E439" s="30" t="s">
        <v>83</v>
      </c>
      <c r="F439" s="30"/>
      <c r="G439" s="34">
        <v>15</v>
      </c>
      <c r="H439" s="34">
        <v>5</v>
      </c>
      <c r="I439" s="112">
        <f t="shared" si="61"/>
        <v>33.333333333333329</v>
      </c>
    </row>
    <row r="440" spans="1:9" ht="15.75" outlineLevel="6" x14ac:dyDescent="0.2">
      <c r="A440" s="36" t="s">
        <v>187</v>
      </c>
      <c r="B440" s="37">
        <v>951</v>
      </c>
      <c r="C440" s="28" t="s">
        <v>73</v>
      </c>
      <c r="D440" s="28" t="s">
        <v>226</v>
      </c>
      <c r="E440" s="28" t="s">
        <v>5</v>
      </c>
      <c r="F440" s="28"/>
      <c r="G440" s="14">
        <f>G441</f>
        <v>630</v>
      </c>
      <c r="H440" s="14">
        <f>H441</f>
        <v>331.5</v>
      </c>
      <c r="I440" s="112">
        <f t="shared" si="61"/>
        <v>52.61904761904762</v>
      </c>
    </row>
    <row r="441" spans="1:9" ht="30" customHeight="1" outlineLevel="6" x14ac:dyDescent="0.2">
      <c r="A441" s="45" t="s">
        <v>140</v>
      </c>
      <c r="B441" s="27">
        <v>951</v>
      </c>
      <c r="C441" s="28" t="s">
        <v>73</v>
      </c>
      <c r="D441" s="28" t="s">
        <v>328</v>
      </c>
      <c r="E441" s="28" t="s">
        <v>5</v>
      </c>
      <c r="F441" s="28"/>
      <c r="G441" s="14">
        <f>G443+G442+G445</f>
        <v>630</v>
      </c>
      <c r="H441" s="14">
        <f>H443+H442+H445</f>
        <v>331.5</v>
      </c>
      <c r="I441" s="112">
        <f t="shared" si="61"/>
        <v>52.61904761904762</v>
      </c>
    </row>
    <row r="442" spans="1:9" ht="33" customHeight="1" outlineLevel="6" x14ac:dyDescent="0.2">
      <c r="A442" s="68" t="s">
        <v>421</v>
      </c>
      <c r="B442" s="86">
        <v>951</v>
      </c>
      <c r="C442" s="74" t="s">
        <v>73</v>
      </c>
      <c r="D442" s="74" t="s">
        <v>328</v>
      </c>
      <c r="E442" s="74" t="s">
        <v>248</v>
      </c>
      <c r="F442" s="74"/>
      <c r="G442" s="85">
        <v>400</v>
      </c>
      <c r="H442" s="85">
        <v>122.5</v>
      </c>
      <c r="I442" s="112">
        <f t="shared" si="61"/>
        <v>30.625000000000004</v>
      </c>
    </row>
    <row r="443" spans="1:9" ht="18.75" customHeight="1" outlineLevel="6" x14ac:dyDescent="0.2">
      <c r="A443" s="3" t="s">
        <v>422</v>
      </c>
      <c r="B443" s="19">
        <v>951</v>
      </c>
      <c r="C443" s="4" t="s">
        <v>73</v>
      </c>
      <c r="D443" s="4" t="s">
        <v>328</v>
      </c>
      <c r="E443" s="4" t="s">
        <v>82</v>
      </c>
      <c r="F443" s="4"/>
      <c r="G443" s="5">
        <f>G444</f>
        <v>230</v>
      </c>
      <c r="H443" s="5">
        <f>H444</f>
        <v>206.25</v>
      </c>
      <c r="I443" s="112">
        <f t="shared" si="61"/>
        <v>89.673913043478265</v>
      </c>
    </row>
    <row r="444" spans="1:9" ht="15.75" outlineLevel="6" x14ac:dyDescent="0.2">
      <c r="A444" s="26" t="s">
        <v>424</v>
      </c>
      <c r="B444" s="29">
        <v>951</v>
      </c>
      <c r="C444" s="30" t="s">
        <v>73</v>
      </c>
      <c r="D444" s="30" t="s">
        <v>328</v>
      </c>
      <c r="E444" s="30" t="s">
        <v>83</v>
      </c>
      <c r="F444" s="30"/>
      <c r="G444" s="34">
        <v>230</v>
      </c>
      <c r="H444" s="34">
        <v>206.25</v>
      </c>
      <c r="I444" s="112">
        <f t="shared" si="61"/>
        <v>89.673913043478265</v>
      </c>
    </row>
    <row r="445" spans="1:9" ht="15.75" outlineLevel="6" x14ac:dyDescent="0.2">
      <c r="A445" s="3" t="s">
        <v>87</v>
      </c>
      <c r="B445" s="19">
        <v>951</v>
      </c>
      <c r="C445" s="4" t="s">
        <v>73</v>
      </c>
      <c r="D445" s="4" t="s">
        <v>328</v>
      </c>
      <c r="E445" s="4" t="s">
        <v>84</v>
      </c>
      <c r="F445" s="61">
        <v>29.6</v>
      </c>
      <c r="G445" s="61">
        <f>G446</f>
        <v>0</v>
      </c>
      <c r="H445" s="61">
        <f>H446</f>
        <v>2.75</v>
      </c>
      <c r="I445" s="112">
        <v>0</v>
      </c>
    </row>
    <row r="446" spans="1:9" ht="15.75" outlineLevel="6" x14ac:dyDescent="0.2">
      <c r="A446" s="26" t="s">
        <v>432</v>
      </c>
      <c r="B446" s="29">
        <v>951</v>
      </c>
      <c r="C446" s="30" t="s">
        <v>73</v>
      </c>
      <c r="D446" s="30" t="s">
        <v>328</v>
      </c>
      <c r="E446" s="30" t="s">
        <v>86</v>
      </c>
      <c r="F446" s="30"/>
      <c r="G446" s="34">
        <v>0</v>
      </c>
      <c r="H446" s="34">
        <v>2.75</v>
      </c>
      <c r="I446" s="112">
        <v>0</v>
      </c>
    </row>
    <row r="447" spans="1:9" ht="15.75" outlineLevel="6" x14ac:dyDescent="0.2">
      <c r="A447" s="6" t="s">
        <v>279</v>
      </c>
      <c r="B447" s="17">
        <v>951</v>
      </c>
      <c r="C447" s="7" t="s">
        <v>281</v>
      </c>
      <c r="D447" s="7" t="s">
        <v>201</v>
      </c>
      <c r="E447" s="7" t="s">
        <v>5</v>
      </c>
      <c r="F447" s="7"/>
      <c r="G447" s="81">
        <f>G448</f>
        <v>8249.7832300000009</v>
      </c>
      <c r="H447" s="81">
        <f t="shared" ref="H447" si="72">H448</f>
        <v>1320.8136400000001</v>
      </c>
      <c r="I447" s="112">
        <f t="shared" si="61"/>
        <v>16.010282975641289</v>
      </c>
    </row>
    <row r="448" spans="1:9" ht="15.75" outlineLevel="6" x14ac:dyDescent="0.2">
      <c r="A448" s="36" t="s">
        <v>280</v>
      </c>
      <c r="B448" s="37">
        <v>951</v>
      </c>
      <c r="C448" s="28" t="s">
        <v>281</v>
      </c>
      <c r="D448" s="28" t="s">
        <v>226</v>
      </c>
      <c r="E448" s="28" t="s">
        <v>5</v>
      </c>
      <c r="F448" s="28"/>
      <c r="G448" s="14">
        <f>G458+G461+G452+G449</f>
        <v>8249.7832300000009</v>
      </c>
      <c r="H448" s="14">
        <f>H458+H461+H452</f>
        <v>1320.8136400000001</v>
      </c>
      <c r="I448" s="112">
        <f t="shared" si="61"/>
        <v>16.010282975641289</v>
      </c>
    </row>
    <row r="449" spans="1:9" ht="33" customHeight="1" outlineLevel="6" x14ac:dyDescent="0.2">
      <c r="A449" s="45" t="s">
        <v>140</v>
      </c>
      <c r="B449" s="37">
        <v>951</v>
      </c>
      <c r="C449" s="28" t="s">
        <v>281</v>
      </c>
      <c r="D449" s="28" t="s">
        <v>328</v>
      </c>
      <c r="E449" s="28" t="s">
        <v>5</v>
      </c>
      <c r="F449" s="28"/>
      <c r="G449" s="14">
        <f>G450</f>
        <v>4064.4832299999998</v>
      </c>
      <c r="H449" s="14">
        <f t="shared" ref="H449" si="73">H450</f>
        <v>0</v>
      </c>
      <c r="I449" s="112">
        <f t="shared" si="61"/>
        <v>0</v>
      </c>
    </row>
    <row r="450" spans="1:9" ht="31.5" outlineLevel="6" x14ac:dyDescent="0.2">
      <c r="A450" s="3" t="s">
        <v>422</v>
      </c>
      <c r="B450" s="4">
        <v>951</v>
      </c>
      <c r="C450" s="4" t="s">
        <v>281</v>
      </c>
      <c r="D450" s="4" t="s">
        <v>328</v>
      </c>
      <c r="E450" s="4" t="s">
        <v>82</v>
      </c>
      <c r="F450" s="4"/>
      <c r="G450" s="5">
        <f t="shared" ref="G450:H450" si="74">G451</f>
        <v>4064.4832299999998</v>
      </c>
      <c r="H450" s="5">
        <f t="shared" si="74"/>
        <v>0</v>
      </c>
      <c r="I450" s="112">
        <f t="shared" si="61"/>
        <v>0</v>
      </c>
    </row>
    <row r="451" spans="1:9" ht="15.75" outlineLevel="6" x14ac:dyDescent="0.2">
      <c r="A451" s="26" t="s">
        <v>424</v>
      </c>
      <c r="B451" s="30">
        <v>951</v>
      </c>
      <c r="C451" s="30" t="s">
        <v>281</v>
      </c>
      <c r="D451" s="30" t="s">
        <v>328</v>
      </c>
      <c r="E451" s="30" t="s">
        <v>83</v>
      </c>
      <c r="F451" s="30"/>
      <c r="G451" s="34">
        <v>4064.4832299999998</v>
      </c>
      <c r="H451" s="34">
        <v>0</v>
      </c>
      <c r="I451" s="112">
        <f t="shared" si="61"/>
        <v>0</v>
      </c>
    </row>
    <row r="452" spans="1:9" ht="34.5" customHeight="1" outlineLevel="6" x14ac:dyDescent="0.2">
      <c r="A452" s="45" t="s">
        <v>486</v>
      </c>
      <c r="B452" s="27">
        <v>951</v>
      </c>
      <c r="C452" s="28" t="s">
        <v>281</v>
      </c>
      <c r="D452" s="28" t="s">
        <v>448</v>
      </c>
      <c r="E452" s="28" t="s">
        <v>5</v>
      </c>
      <c r="F452" s="28"/>
      <c r="G452" s="14">
        <f>G453+G456</f>
        <v>3602.7</v>
      </c>
      <c r="H452" s="14">
        <f>H453+H456</f>
        <v>740.77364</v>
      </c>
      <c r="I452" s="112">
        <f t="shared" si="61"/>
        <v>20.561624337302582</v>
      </c>
    </row>
    <row r="453" spans="1:9" ht="31.5" outlineLevel="6" x14ac:dyDescent="0.2">
      <c r="A453" s="3" t="s">
        <v>422</v>
      </c>
      <c r="B453" s="19">
        <v>951</v>
      </c>
      <c r="C453" s="4" t="s">
        <v>281</v>
      </c>
      <c r="D453" s="4" t="s">
        <v>448</v>
      </c>
      <c r="E453" s="4" t="s">
        <v>82</v>
      </c>
      <c r="F453" s="4"/>
      <c r="G453" s="5">
        <f>G454+G455</f>
        <v>715.5</v>
      </c>
      <c r="H453" s="5">
        <f t="shared" ref="H453" si="75">H454</f>
        <v>36.365639999999999</v>
      </c>
      <c r="I453" s="112">
        <f t="shared" si="61"/>
        <v>5.082549266247379</v>
      </c>
    </row>
    <row r="454" spans="1:9" ht="15.75" outlineLevel="6" x14ac:dyDescent="0.2">
      <c r="A454" s="26" t="s">
        <v>424</v>
      </c>
      <c r="B454" s="29">
        <v>951</v>
      </c>
      <c r="C454" s="30" t="s">
        <v>281</v>
      </c>
      <c r="D454" s="30" t="s">
        <v>448</v>
      </c>
      <c r="E454" s="30" t="s">
        <v>83</v>
      </c>
      <c r="F454" s="30"/>
      <c r="G454" s="34">
        <v>485.19</v>
      </c>
      <c r="H454" s="34">
        <v>36.365639999999999</v>
      </c>
      <c r="I454" s="112">
        <f t="shared" si="61"/>
        <v>7.4951338650837824</v>
      </c>
    </row>
    <row r="455" spans="1:9" ht="15.75" outlineLevel="6" x14ac:dyDescent="0.2">
      <c r="A455" s="26" t="s">
        <v>369</v>
      </c>
      <c r="B455" s="29">
        <v>951</v>
      </c>
      <c r="C455" s="30" t="s">
        <v>281</v>
      </c>
      <c r="D455" s="30" t="s">
        <v>448</v>
      </c>
      <c r="E455" s="30" t="s">
        <v>370</v>
      </c>
      <c r="F455" s="30"/>
      <c r="G455" s="34">
        <v>230.31</v>
      </c>
      <c r="H455" s="34">
        <v>0</v>
      </c>
      <c r="I455" s="112">
        <f t="shared" si="61"/>
        <v>0</v>
      </c>
    </row>
    <row r="456" spans="1:9" ht="15.75" outlineLevel="6" x14ac:dyDescent="0.2">
      <c r="A456" s="3" t="s">
        <v>87</v>
      </c>
      <c r="B456" s="19">
        <v>951</v>
      </c>
      <c r="C456" s="4" t="s">
        <v>281</v>
      </c>
      <c r="D456" s="4" t="s">
        <v>448</v>
      </c>
      <c r="E456" s="4" t="s">
        <v>84</v>
      </c>
      <c r="F456" s="61">
        <v>29.6</v>
      </c>
      <c r="G456" s="61">
        <f>G457</f>
        <v>2887.2</v>
      </c>
      <c r="H456" s="61">
        <f>H457</f>
        <v>704.40800000000002</v>
      </c>
      <c r="I456" s="112">
        <f t="shared" si="61"/>
        <v>24.397617068440013</v>
      </c>
    </row>
    <row r="457" spans="1:9" ht="31.5" outlineLevel="6" x14ac:dyDescent="0.2">
      <c r="A457" s="26" t="s">
        <v>88</v>
      </c>
      <c r="B457" s="29">
        <v>951</v>
      </c>
      <c r="C457" s="30" t="s">
        <v>281</v>
      </c>
      <c r="D457" s="30" t="s">
        <v>448</v>
      </c>
      <c r="E457" s="30" t="s">
        <v>85</v>
      </c>
      <c r="F457" s="58">
        <v>0</v>
      </c>
      <c r="G457" s="58">
        <v>2887.2</v>
      </c>
      <c r="H457" s="58">
        <v>704.40800000000002</v>
      </c>
      <c r="I457" s="112">
        <f t="shared" si="61"/>
        <v>24.397617068440013</v>
      </c>
    </row>
    <row r="458" spans="1:9" ht="47.25" customHeight="1" outlineLevel="6" x14ac:dyDescent="0.2">
      <c r="A458" s="45" t="s">
        <v>397</v>
      </c>
      <c r="B458" s="27">
        <v>951</v>
      </c>
      <c r="C458" s="28" t="s">
        <v>281</v>
      </c>
      <c r="D458" s="28" t="s">
        <v>399</v>
      </c>
      <c r="E458" s="28" t="s">
        <v>5</v>
      </c>
      <c r="F458" s="28"/>
      <c r="G458" s="59">
        <f t="shared" ref="G458:H459" si="76">G459</f>
        <v>562.6</v>
      </c>
      <c r="H458" s="59">
        <f t="shared" si="76"/>
        <v>562.6</v>
      </c>
      <c r="I458" s="112">
        <f t="shared" si="61"/>
        <v>100</v>
      </c>
    </row>
    <row r="459" spans="1:9" ht="31.5" outlineLevel="6" x14ac:dyDescent="0.2">
      <c r="A459" s="3" t="s">
        <v>422</v>
      </c>
      <c r="B459" s="19">
        <v>951</v>
      </c>
      <c r="C459" s="4" t="s">
        <v>281</v>
      </c>
      <c r="D459" s="4" t="s">
        <v>399</v>
      </c>
      <c r="E459" s="4" t="s">
        <v>82</v>
      </c>
      <c r="F459" s="4"/>
      <c r="G459" s="61">
        <f t="shared" si="76"/>
        <v>562.6</v>
      </c>
      <c r="H459" s="61">
        <f t="shared" si="76"/>
        <v>562.6</v>
      </c>
      <c r="I459" s="112">
        <f t="shared" si="61"/>
        <v>100</v>
      </c>
    </row>
    <row r="460" spans="1:9" ht="18" customHeight="1" outlineLevel="6" x14ac:dyDescent="0.2">
      <c r="A460" s="35" t="s">
        <v>424</v>
      </c>
      <c r="B460" s="29">
        <v>951</v>
      </c>
      <c r="C460" s="30" t="s">
        <v>281</v>
      </c>
      <c r="D460" s="30" t="s">
        <v>399</v>
      </c>
      <c r="E460" s="30" t="s">
        <v>83</v>
      </c>
      <c r="F460" s="30"/>
      <c r="G460" s="77">
        <v>562.6</v>
      </c>
      <c r="H460" s="58">
        <v>562.6</v>
      </c>
      <c r="I460" s="112">
        <f t="shared" si="61"/>
        <v>100</v>
      </c>
    </row>
    <row r="461" spans="1:9" ht="54.75" customHeight="1" outlineLevel="6" x14ac:dyDescent="0.2">
      <c r="A461" s="45" t="s">
        <v>398</v>
      </c>
      <c r="B461" s="27">
        <v>951</v>
      </c>
      <c r="C461" s="28" t="s">
        <v>281</v>
      </c>
      <c r="D461" s="28" t="s">
        <v>400</v>
      </c>
      <c r="E461" s="28" t="s">
        <v>5</v>
      </c>
      <c r="F461" s="28"/>
      <c r="G461" s="59">
        <f t="shared" ref="G461:H462" si="77">G462</f>
        <v>20</v>
      </c>
      <c r="H461" s="59">
        <f t="shared" si="77"/>
        <v>17.440000000000001</v>
      </c>
      <c r="I461" s="112">
        <f t="shared" si="61"/>
        <v>87.200000000000017</v>
      </c>
    </row>
    <row r="462" spans="1:9" ht="18" customHeight="1" outlineLevel="6" x14ac:dyDescent="0.2">
      <c r="A462" s="3" t="s">
        <v>422</v>
      </c>
      <c r="B462" s="19">
        <v>951</v>
      </c>
      <c r="C462" s="4" t="s">
        <v>281</v>
      </c>
      <c r="D462" s="4" t="s">
        <v>400</v>
      </c>
      <c r="E462" s="4" t="s">
        <v>82</v>
      </c>
      <c r="F462" s="4"/>
      <c r="G462" s="61">
        <f t="shared" si="77"/>
        <v>20</v>
      </c>
      <c r="H462" s="61">
        <f t="shared" si="77"/>
        <v>17.440000000000001</v>
      </c>
      <c r="I462" s="112">
        <f t="shared" ref="I462:I525" si="78">H462/G462*100</f>
        <v>87.200000000000017</v>
      </c>
    </row>
    <row r="463" spans="1:9" ht="15.75" customHeight="1" outlineLevel="6" x14ac:dyDescent="0.2">
      <c r="A463" s="35" t="s">
        <v>424</v>
      </c>
      <c r="B463" s="29">
        <v>951</v>
      </c>
      <c r="C463" s="30" t="s">
        <v>281</v>
      </c>
      <c r="D463" s="30" t="s">
        <v>400</v>
      </c>
      <c r="E463" s="30" t="s">
        <v>83</v>
      </c>
      <c r="F463" s="30"/>
      <c r="G463" s="58">
        <v>20</v>
      </c>
      <c r="H463" s="58">
        <v>17.440000000000001</v>
      </c>
      <c r="I463" s="112">
        <f t="shared" si="78"/>
        <v>87.200000000000017</v>
      </c>
    </row>
    <row r="464" spans="1:9" ht="24.75" customHeight="1" outlineLevel="6" x14ac:dyDescent="0.2">
      <c r="A464" s="39" t="s">
        <v>67</v>
      </c>
      <c r="B464" s="16">
        <v>951</v>
      </c>
      <c r="C464" s="12" t="s">
        <v>66</v>
      </c>
      <c r="D464" s="12" t="s">
        <v>201</v>
      </c>
      <c r="E464" s="12" t="s">
        <v>5</v>
      </c>
      <c r="F464" s="12"/>
      <c r="G464" s="13">
        <f t="shared" ref="G464:H469" si="79">G465</f>
        <v>5600</v>
      </c>
      <c r="H464" s="13">
        <f t="shared" si="79"/>
        <v>2730</v>
      </c>
      <c r="I464" s="112">
        <f t="shared" si="78"/>
        <v>48.75</v>
      </c>
    </row>
    <row r="465" spans="1:9" ht="31.5" outlineLevel="6" x14ac:dyDescent="0.2">
      <c r="A465" s="49" t="s">
        <v>39</v>
      </c>
      <c r="B465" s="16">
        <v>951</v>
      </c>
      <c r="C465" s="50" t="s">
        <v>75</v>
      </c>
      <c r="D465" s="50" t="s">
        <v>201</v>
      </c>
      <c r="E465" s="50" t="s">
        <v>5</v>
      </c>
      <c r="F465" s="50"/>
      <c r="G465" s="51">
        <f t="shared" si="79"/>
        <v>5600</v>
      </c>
      <c r="H465" s="51">
        <f t="shared" si="79"/>
        <v>2730</v>
      </c>
      <c r="I465" s="112">
        <f t="shared" si="78"/>
        <v>48.75</v>
      </c>
    </row>
    <row r="466" spans="1:9" ht="31.5" outlineLevel="6" x14ac:dyDescent="0.2">
      <c r="A466" s="43" t="s">
        <v>111</v>
      </c>
      <c r="B466" s="17">
        <v>951</v>
      </c>
      <c r="C466" s="9" t="s">
        <v>75</v>
      </c>
      <c r="D466" s="9" t="s">
        <v>202</v>
      </c>
      <c r="E466" s="9" t="s">
        <v>5</v>
      </c>
      <c r="F466" s="9"/>
      <c r="G466" s="10">
        <f t="shared" si="79"/>
        <v>5600</v>
      </c>
      <c r="H466" s="10">
        <f t="shared" si="79"/>
        <v>2730</v>
      </c>
      <c r="I466" s="112">
        <f t="shared" si="78"/>
        <v>48.75</v>
      </c>
    </row>
    <row r="467" spans="1:9" ht="31.5" outlineLevel="6" x14ac:dyDescent="0.2">
      <c r="A467" s="43" t="s">
        <v>112</v>
      </c>
      <c r="B467" s="17">
        <v>951</v>
      </c>
      <c r="C467" s="7" t="s">
        <v>75</v>
      </c>
      <c r="D467" s="7" t="s">
        <v>294</v>
      </c>
      <c r="E467" s="7" t="s">
        <v>5</v>
      </c>
      <c r="F467" s="7"/>
      <c r="G467" s="8">
        <f t="shared" si="79"/>
        <v>5600</v>
      </c>
      <c r="H467" s="8">
        <f t="shared" si="79"/>
        <v>2730</v>
      </c>
      <c r="I467" s="112">
        <f t="shared" si="78"/>
        <v>48.75</v>
      </c>
    </row>
    <row r="468" spans="1:9" ht="35.25" customHeight="1" outlineLevel="6" x14ac:dyDescent="0.2">
      <c r="A468" s="45" t="s">
        <v>141</v>
      </c>
      <c r="B468" s="27">
        <v>951</v>
      </c>
      <c r="C468" s="28" t="s">
        <v>75</v>
      </c>
      <c r="D468" s="28" t="s">
        <v>329</v>
      </c>
      <c r="E468" s="28" t="s">
        <v>5</v>
      </c>
      <c r="F468" s="28"/>
      <c r="G468" s="14">
        <f t="shared" si="79"/>
        <v>5600</v>
      </c>
      <c r="H468" s="14">
        <f t="shared" si="79"/>
        <v>2730</v>
      </c>
      <c r="I468" s="112">
        <f t="shared" si="78"/>
        <v>48.75</v>
      </c>
    </row>
    <row r="469" spans="1:9" ht="15.75" outlineLevel="6" x14ac:dyDescent="0.2">
      <c r="A469" s="3" t="s">
        <v>98</v>
      </c>
      <c r="B469" s="19">
        <v>951</v>
      </c>
      <c r="C469" s="4" t="s">
        <v>75</v>
      </c>
      <c r="D469" s="4" t="s">
        <v>329</v>
      </c>
      <c r="E469" s="4" t="s">
        <v>97</v>
      </c>
      <c r="F469" s="4"/>
      <c r="G469" s="5">
        <f t="shared" si="79"/>
        <v>5600</v>
      </c>
      <c r="H469" s="5">
        <f t="shared" si="79"/>
        <v>2730</v>
      </c>
      <c r="I469" s="112">
        <f t="shared" si="78"/>
        <v>48.75</v>
      </c>
    </row>
    <row r="470" spans="1:9" ht="19.5" customHeight="1" outlineLevel="6" x14ac:dyDescent="0.2">
      <c r="A470" s="35" t="s">
        <v>430</v>
      </c>
      <c r="B470" s="29">
        <v>951</v>
      </c>
      <c r="C470" s="30" t="s">
        <v>75</v>
      </c>
      <c r="D470" s="30" t="s">
        <v>329</v>
      </c>
      <c r="E470" s="30" t="s">
        <v>78</v>
      </c>
      <c r="F470" s="30"/>
      <c r="G470" s="34">
        <v>5600</v>
      </c>
      <c r="H470" s="34">
        <v>2730</v>
      </c>
      <c r="I470" s="112">
        <f t="shared" si="78"/>
        <v>48.75</v>
      </c>
    </row>
    <row r="471" spans="1:9" ht="31.5" outlineLevel="6" x14ac:dyDescent="0.2">
      <c r="A471" s="39" t="s">
        <v>74</v>
      </c>
      <c r="B471" s="16">
        <v>951</v>
      </c>
      <c r="C471" s="12" t="s">
        <v>63</v>
      </c>
      <c r="D471" s="12" t="s">
        <v>201</v>
      </c>
      <c r="E471" s="12" t="s">
        <v>5</v>
      </c>
      <c r="F471" s="12"/>
      <c r="G471" s="13">
        <f>G472</f>
        <v>100</v>
      </c>
      <c r="H471" s="13">
        <f t="shared" ref="H471:H475" si="80">H472</f>
        <v>0</v>
      </c>
      <c r="I471" s="112">
        <f t="shared" si="78"/>
        <v>0</v>
      </c>
    </row>
    <row r="472" spans="1:9" ht="15.75" outlineLevel="6" x14ac:dyDescent="0.2">
      <c r="A472" s="6" t="s">
        <v>142</v>
      </c>
      <c r="B472" s="17">
        <v>951</v>
      </c>
      <c r="C472" s="7" t="s">
        <v>64</v>
      </c>
      <c r="D472" s="7" t="s">
        <v>201</v>
      </c>
      <c r="E472" s="7" t="s">
        <v>5</v>
      </c>
      <c r="F472" s="7"/>
      <c r="G472" s="8">
        <f>G473</f>
        <v>100</v>
      </c>
      <c r="H472" s="8">
        <f t="shared" si="80"/>
        <v>0</v>
      </c>
      <c r="I472" s="112">
        <f t="shared" si="78"/>
        <v>0</v>
      </c>
    </row>
    <row r="473" spans="1:9" ht="31.5" outlineLevel="6" x14ac:dyDescent="0.2">
      <c r="A473" s="43" t="s">
        <v>111</v>
      </c>
      <c r="B473" s="17">
        <v>951</v>
      </c>
      <c r="C473" s="7" t="s">
        <v>64</v>
      </c>
      <c r="D473" s="7" t="s">
        <v>202</v>
      </c>
      <c r="E473" s="7" t="s">
        <v>5</v>
      </c>
      <c r="F473" s="7"/>
      <c r="G473" s="8">
        <f>G474</f>
        <v>100</v>
      </c>
      <c r="H473" s="8">
        <f t="shared" si="80"/>
        <v>0</v>
      </c>
      <c r="I473" s="112">
        <f t="shared" si="78"/>
        <v>0</v>
      </c>
    </row>
    <row r="474" spans="1:9" ht="31.5" outlineLevel="6" x14ac:dyDescent="0.2">
      <c r="A474" s="43" t="s">
        <v>112</v>
      </c>
      <c r="B474" s="17">
        <v>951</v>
      </c>
      <c r="C474" s="9" t="s">
        <v>64</v>
      </c>
      <c r="D474" s="9" t="s">
        <v>294</v>
      </c>
      <c r="E474" s="9" t="s">
        <v>5</v>
      </c>
      <c r="F474" s="9"/>
      <c r="G474" s="10">
        <f>G475</f>
        <v>100</v>
      </c>
      <c r="H474" s="10">
        <f t="shared" si="80"/>
        <v>0</v>
      </c>
      <c r="I474" s="112">
        <f t="shared" si="78"/>
        <v>0</v>
      </c>
    </row>
    <row r="475" spans="1:9" ht="31.5" outlineLevel="6" x14ac:dyDescent="0.2">
      <c r="A475" s="31" t="s">
        <v>143</v>
      </c>
      <c r="B475" s="27">
        <v>951</v>
      </c>
      <c r="C475" s="28" t="s">
        <v>64</v>
      </c>
      <c r="D475" s="28" t="s">
        <v>330</v>
      </c>
      <c r="E475" s="28" t="s">
        <v>5</v>
      </c>
      <c r="F475" s="28"/>
      <c r="G475" s="14">
        <f>G476</f>
        <v>100</v>
      </c>
      <c r="H475" s="14">
        <f t="shared" si="80"/>
        <v>0</v>
      </c>
      <c r="I475" s="112">
        <f t="shared" si="78"/>
        <v>0</v>
      </c>
    </row>
    <row r="476" spans="1:9" ht="15.75" outlineLevel="6" x14ac:dyDescent="0.2">
      <c r="A476" s="68" t="s">
        <v>105</v>
      </c>
      <c r="B476" s="86">
        <v>951</v>
      </c>
      <c r="C476" s="74" t="s">
        <v>64</v>
      </c>
      <c r="D476" s="74" t="s">
        <v>330</v>
      </c>
      <c r="E476" s="74" t="s">
        <v>176</v>
      </c>
      <c r="F476" s="74"/>
      <c r="G476" s="85">
        <v>100</v>
      </c>
      <c r="H476" s="85">
        <v>0</v>
      </c>
      <c r="I476" s="112">
        <f t="shared" si="78"/>
        <v>0</v>
      </c>
    </row>
    <row r="477" spans="1:9" ht="63" x14ac:dyDescent="0.2">
      <c r="A477" s="39" t="s">
        <v>69</v>
      </c>
      <c r="B477" s="16">
        <v>951</v>
      </c>
      <c r="C477" s="12" t="s">
        <v>70</v>
      </c>
      <c r="D477" s="12" t="s">
        <v>201</v>
      </c>
      <c r="E477" s="12" t="s">
        <v>5</v>
      </c>
      <c r="F477" s="12"/>
      <c r="G477" s="56">
        <f t="shared" ref="G477:H482" si="81">G478</f>
        <v>31540.146000000001</v>
      </c>
      <c r="H477" s="56">
        <f t="shared" si="81"/>
        <v>15891.064</v>
      </c>
      <c r="I477" s="112">
        <f t="shared" si="78"/>
        <v>50.383609511509555</v>
      </c>
    </row>
    <row r="478" spans="1:9" ht="47.25" x14ac:dyDescent="0.2">
      <c r="A478" s="43" t="s">
        <v>72</v>
      </c>
      <c r="B478" s="17">
        <v>951</v>
      </c>
      <c r="C478" s="7" t="s">
        <v>71</v>
      </c>
      <c r="D478" s="7" t="s">
        <v>201</v>
      </c>
      <c r="E478" s="7" t="s">
        <v>5</v>
      </c>
      <c r="F478" s="7"/>
      <c r="G478" s="57">
        <f t="shared" si="81"/>
        <v>31540.146000000001</v>
      </c>
      <c r="H478" s="57">
        <f t="shared" si="81"/>
        <v>15891.064</v>
      </c>
      <c r="I478" s="112">
        <f t="shared" si="78"/>
        <v>50.383609511509555</v>
      </c>
    </row>
    <row r="479" spans="1:9" ht="31.5" x14ac:dyDescent="0.2">
      <c r="A479" s="43" t="s">
        <v>111</v>
      </c>
      <c r="B479" s="17">
        <v>951</v>
      </c>
      <c r="C479" s="7" t="s">
        <v>71</v>
      </c>
      <c r="D479" s="7" t="s">
        <v>202</v>
      </c>
      <c r="E479" s="7" t="s">
        <v>5</v>
      </c>
      <c r="F479" s="7"/>
      <c r="G479" s="57">
        <f t="shared" si="81"/>
        <v>31540.146000000001</v>
      </c>
      <c r="H479" s="57">
        <f t="shared" si="81"/>
        <v>15891.064</v>
      </c>
      <c r="I479" s="112">
        <f t="shared" si="78"/>
        <v>50.383609511509555</v>
      </c>
    </row>
    <row r="480" spans="1:9" ht="31.5" x14ac:dyDescent="0.2">
      <c r="A480" s="43" t="s">
        <v>112</v>
      </c>
      <c r="B480" s="17">
        <v>951</v>
      </c>
      <c r="C480" s="9" t="s">
        <v>71</v>
      </c>
      <c r="D480" s="9" t="s">
        <v>294</v>
      </c>
      <c r="E480" s="9" t="s">
        <v>5</v>
      </c>
      <c r="F480" s="9"/>
      <c r="G480" s="60">
        <f>G481+G484</f>
        <v>31540.146000000001</v>
      </c>
      <c r="H480" s="60">
        <f>H481+H484</f>
        <v>15891.064</v>
      </c>
      <c r="I480" s="112">
        <f t="shared" si="78"/>
        <v>50.383609511509555</v>
      </c>
    </row>
    <row r="481" spans="1:9" ht="47.25" x14ac:dyDescent="0.2">
      <c r="A481" s="3" t="s">
        <v>144</v>
      </c>
      <c r="B481" s="19">
        <v>951</v>
      </c>
      <c r="C481" s="4" t="s">
        <v>71</v>
      </c>
      <c r="D481" s="4" t="s">
        <v>331</v>
      </c>
      <c r="E481" s="4" t="s">
        <v>5</v>
      </c>
      <c r="F481" s="4"/>
      <c r="G481" s="61">
        <f t="shared" si="81"/>
        <v>10168.780000000001</v>
      </c>
      <c r="H481" s="61">
        <f t="shared" si="81"/>
        <v>5205.3819999999996</v>
      </c>
      <c r="I481" s="112">
        <f t="shared" si="78"/>
        <v>51.189837915659496</v>
      </c>
    </row>
    <row r="482" spans="1:9" ht="15.75" x14ac:dyDescent="0.2">
      <c r="A482" s="3" t="s">
        <v>108</v>
      </c>
      <c r="B482" s="19">
        <v>951</v>
      </c>
      <c r="C482" s="4" t="s">
        <v>71</v>
      </c>
      <c r="D482" s="4" t="s">
        <v>331</v>
      </c>
      <c r="E482" s="4" t="s">
        <v>106</v>
      </c>
      <c r="F482" s="4"/>
      <c r="G482" s="61">
        <f t="shared" si="81"/>
        <v>10168.780000000001</v>
      </c>
      <c r="H482" s="61">
        <f t="shared" si="81"/>
        <v>5205.3819999999996</v>
      </c>
      <c r="I482" s="112">
        <f t="shared" si="78"/>
        <v>51.189837915659496</v>
      </c>
    </row>
    <row r="483" spans="1:9" ht="15.75" x14ac:dyDescent="0.2">
      <c r="A483" s="26" t="s">
        <v>109</v>
      </c>
      <c r="B483" s="29">
        <v>951</v>
      </c>
      <c r="C483" s="30" t="s">
        <v>71</v>
      </c>
      <c r="D483" s="30" t="s">
        <v>331</v>
      </c>
      <c r="E483" s="30" t="s">
        <v>107</v>
      </c>
      <c r="F483" s="30"/>
      <c r="G483" s="58">
        <v>10168.780000000001</v>
      </c>
      <c r="H483" s="58">
        <v>5205.3819999999996</v>
      </c>
      <c r="I483" s="112">
        <f t="shared" si="78"/>
        <v>51.189837915659496</v>
      </c>
    </row>
    <row r="484" spans="1:9" ht="47.25" x14ac:dyDescent="0.2">
      <c r="A484" s="3" t="s">
        <v>263</v>
      </c>
      <c r="B484" s="19">
        <v>951</v>
      </c>
      <c r="C484" s="4" t="s">
        <v>71</v>
      </c>
      <c r="D484" s="4" t="s">
        <v>332</v>
      </c>
      <c r="E484" s="4" t="s">
        <v>5</v>
      </c>
      <c r="F484" s="4"/>
      <c r="G484" s="61">
        <f t="shared" ref="G484:H485" si="82">G485</f>
        <v>21371.366000000002</v>
      </c>
      <c r="H484" s="61">
        <f t="shared" si="82"/>
        <v>10685.682000000001</v>
      </c>
      <c r="I484" s="112">
        <f t="shared" si="78"/>
        <v>49.999995320841919</v>
      </c>
    </row>
    <row r="485" spans="1:9" ht="15.75" x14ac:dyDescent="0.2">
      <c r="A485" s="3" t="s">
        <v>108</v>
      </c>
      <c r="B485" s="19">
        <v>951</v>
      </c>
      <c r="C485" s="4" t="s">
        <v>71</v>
      </c>
      <c r="D485" s="4" t="s">
        <v>332</v>
      </c>
      <c r="E485" s="4" t="s">
        <v>106</v>
      </c>
      <c r="F485" s="4"/>
      <c r="G485" s="61">
        <f t="shared" si="82"/>
        <v>21371.366000000002</v>
      </c>
      <c r="H485" s="61">
        <f t="shared" si="82"/>
        <v>10685.682000000001</v>
      </c>
      <c r="I485" s="112">
        <f t="shared" si="78"/>
        <v>49.999995320841919</v>
      </c>
    </row>
    <row r="486" spans="1:9" ht="15.75" x14ac:dyDescent="0.2">
      <c r="A486" s="26" t="s">
        <v>109</v>
      </c>
      <c r="B486" s="29">
        <v>951</v>
      </c>
      <c r="C486" s="30" t="s">
        <v>71</v>
      </c>
      <c r="D486" s="30" t="s">
        <v>332</v>
      </c>
      <c r="E486" s="30" t="s">
        <v>107</v>
      </c>
      <c r="F486" s="30"/>
      <c r="G486" s="58">
        <v>21371.366000000002</v>
      </c>
      <c r="H486" s="58">
        <v>10685.682000000001</v>
      </c>
      <c r="I486" s="112">
        <f t="shared" si="78"/>
        <v>49.999995320841919</v>
      </c>
    </row>
    <row r="487" spans="1:9" ht="42.75" outlineLevel="6" x14ac:dyDescent="0.2">
      <c r="A487" s="90" t="s">
        <v>61</v>
      </c>
      <c r="B487" s="91" t="s">
        <v>60</v>
      </c>
      <c r="C487" s="91" t="s">
        <v>59</v>
      </c>
      <c r="D487" s="91" t="s">
        <v>201</v>
      </c>
      <c r="E487" s="91" t="s">
        <v>5</v>
      </c>
      <c r="F487" s="90"/>
      <c r="G487" s="99">
        <f>G488+G616+G644</f>
        <v>860765.81695000001</v>
      </c>
      <c r="H487" s="103">
        <f>H488+H616+H644</f>
        <v>456815.99635000003</v>
      </c>
      <c r="I487" s="112">
        <f t="shared" si="78"/>
        <v>53.070880296880496</v>
      </c>
    </row>
    <row r="488" spans="1:9" ht="18.75" outlineLevel="6" x14ac:dyDescent="0.2">
      <c r="A488" s="39" t="s">
        <v>45</v>
      </c>
      <c r="B488" s="16">
        <v>953</v>
      </c>
      <c r="C488" s="12" t="s">
        <v>44</v>
      </c>
      <c r="D488" s="12" t="s">
        <v>201</v>
      </c>
      <c r="E488" s="12" t="s">
        <v>5</v>
      </c>
      <c r="F488" s="12"/>
      <c r="G488" s="95">
        <f>G489+G513+G573+G588+G597</f>
        <v>835182.46030000004</v>
      </c>
      <c r="H488" s="75">
        <f>H489+H513+H573+H588+H597</f>
        <v>443252.26566999999</v>
      </c>
      <c r="I488" s="112">
        <f t="shared" si="78"/>
        <v>53.072506516813398</v>
      </c>
    </row>
    <row r="489" spans="1:9" ht="18.75" outlineLevel="6" x14ac:dyDescent="0.2">
      <c r="A489" s="39" t="s">
        <v>110</v>
      </c>
      <c r="B489" s="16">
        <v>953</v>
      </c>
      <c r="C489" s="12" t="s">
        <v>18</v>
      </c>
      <c r="D489" s="12" t="s">
        <v>201</v>
      </c>
      <c r="E489" s="12" t="s">
        <v>5</v>
      </c>
      <c r="F489" s="12"/>
      <c r="G489" s="95">
        <f>G494+G490</f>
        <v>189895.63576000003</v>
      </c>
      <c r="H489" s="95">
        <f>H494+H490</f>
        <v>96325.224619999994</v>
      </c>
      <c r="I489" s="112">
        <f t="shared" si="78"/>
        <v>50.725349339645078</v>
      </c>
    </row>
    <row r="490" spans="1:9" ht="31.5" outlineLevel="6" x14ac:dyDescent="0.2">
      <c r="A490" s="43" t="s">
        <v>111</v>
      </c>
      <c r="B490" s="17">
        <v>953</v>
      </c>
      <c r="C490" s="7" t="s">
        <v>18</v>
      </c>
      <c r="D490" s="7" t="s">
        <v>294</v>
      </c>
      <c r="E490" s="7" t="s">
        <v>5</v>
      </c>
      <c r="F490" s="7"/>
      <c r="G490" s="69">
        <f>G491</f>
        <v>0</v>
      </c>
      <c r="H490" s="69">
        <f t="shared" ref="H490:H492" si="83">H491</f>
        <v>0</v>
      </c>
      <c r="I490" s="112">
        <v>0</v>
      </c>
    </row>
    <row r="491" spans="1:9" ht="31.5" outlineLevel="6" x14ac:dyDescent="0.2">
      <c r="A491" s="43" t="s">
        <v>112</v>
      </c>
      <c r="B491" s="17">
        <v>953</v>
      </c>
      <c r="C491" s="7" t="s">
        <v>18</v>
      </c>
      <c r="D491" s="7" t="s">
        <v>294</v>
      </c>
      <c r="E491" s="7" t="s">
        <v>5</v>
      </c>
      <c r="F491" s="7"/>
      <c r="G491" s="69">
        <f>G492</f>
        <v>0</v>
      </c>
      <c r="H491" s="69">
        <f t="shared" si="83"/>
        <v>0</v>
      </c>
      <c r="I491" s="112">
        <v>0</v>
      </c>
    </row>
    <row r="492" spans="1:9" ht="31.5" outlineLevel="6" x14ac:dyDescent="0.2">
      <c r="A492" s="31" t="s">
        <v>343</v>
      </c>
      <c r="B492" s="27">
        <v>953</v>
      </c>
      <c r="C492" s="28" t="s">
        <v>18</v>
      </c>
      <c r="D492" s="28" t="s">
        <v>344</v>
      </c>
      <c r="E492" s="28" t="s">
        <v>5</v>
      </c>
      <c r="F492" s="28"/>
      <c r="G492" s="71">
        <f>G493</f>
        <v>0</v>
      </c>
      <c r="H492" s="71">
        <f t="shared" si="83"/>
        <v>0</v>
      </c>
      <c r="I492" s="112">
        <v>0</v>
      </c>
    </row>
    <row r="493" spans="1:9" ht="15.75" outlineLevel="6" x14ac:dyDescent="0.2">
      <c r="A493" s="3" t="s">
        <v>76</v>
      </c>
      <c r="B493" s="19">
        <v>953</v>
      </c>
      <c r="C493" s="4" t="s">
        <v>18</v>
      </c>
      <c r="D493" s="4" t="s">
        <v>344</v>
      </c>
      <c r="E493" s="4" t="s">
        <v>77</v>
      </c>
      <c r="F493" s="4"/>
      <c r="G493" s="72">
        <v>0</v>
      </c>
      <c r="H493" s="72">
        <v>0</v>
      </c>
      <c r="I493" s="112">
        <v>0</v>
      </c>
    </row>
    <row r="494" spans="1:9" ht="15.75" outlineLevel="6" x14ac:dyDescent="0.2">
      <c r="A494" s="11" t="s">
        <v>120</v>
      </c>
      <c r="B494" s="17">
        <v>953</v>
      </c>
      <c r="C494" s="9" t="s">
        <v>18</v>
      </c>
      <c r="D494" s="9" t="s">
        <v>201</v>
      </c>
      <c r="E494" s="9" t="s">
        <v>5</v>
      </c>
      <c r="F494" s="9"/>
      <c r="G494" s="10">
        <f>G495+G506</f>
        <v>189895.63576000003</v>
      </c>
      <c r="H494" s="10">
        <f>H495+H506</f>
        <v>96325.224619999994</v>
      </c>
      <c r="I494" s="112">
        <f t="shared" si="78"/>
        <v>50.725349339645078</v>
      </c>
    </row>
    <row r="495" spans="1:9" ht="15.75" outlineLevel="6" x14ac:dyDescent="0.2">
      <c r="A495" s="25" t="s">
        <v>188</v>
      </c>
      <c r="B495" s="17">
        <v>953</v>
      </c>
      <c r="C495" s="7" t="s">
        <v>18</v>
      </c>
      <c r="D495" s="7" t="s">
        <v>227</v>
      </c>
      <c r="E495" s="7" t="s">
        <v>5</v>
      </c>
      <c r="F495" s="7"/>
      <c r="G495" s="69">
        <f>G496</f>
        <v>185401.77615000002</v>
      </c>
      <c r="H495" s="69">
        <f>H496</f>
        <v>96036.140029999995</v>
      </c>
      <c r="I495" s="112">
        <f t="shared" si="78"/>
        <v>51.798932040597926</v>
      </c>
    </row>
    <row r="496" spans="1:9" ht="15.75" outlineLevel="6" x14ac:dyDescent="0.2">
      <c r="A496" s="25" t="s">
        <v>145</v>
      </c>
      <c r="B496" s="17">
        <v>953</v>
      </c>
      <c r="C496" s="9" t="s">
        <v>18</v>
      </c>
      <c r="D496" s="9" t="s">
        <v>228</v>
      </c>
      <c r="E496" s="9" t="s">
        <v>5</v>
      </c>
      <c r="F496" s="9"/>
      <c r="G496" s="70">
        <f>G497+G500+G503</f>
        <v>185401.77615000002</v>
      </c>
      <c r="H496" s="70">
        <f>H497+H500+H503</f>
        <v>96036.140029999995</v>
      </c>
      <c r="I496" s="112">
        <f t="shared" si="78"/>
        <v>51.798932040597926</v>
      </c>
    </row>
    <row r="497" spans="1:9" ht="31.5" outlineLevel="6" x14ac:dyDescent="0.2">
      <c r="A497" s="31" t="s">
        <v>125</v>
      </c>
      <c r="B497" s="27">
        <v>953</v>
      </c>
      <c r="C497" s="28" t="s">
        <v>18</v>
      </c>
      <c r="D497" s="28" t="s">
        <v>229</v>
      </c>
      <c r="E497" s="28" t="s">
        <v>5</v>
      </c>
      <c r="F497" s="28"/>
      <c r="G497" s="71">
        <f t="shared" ref="G497:H498" si="84">G498</f>
        <v>74000</v>
      </c>
      <c r="H497" s="71">
        <f t="shared" si="84"/>
        <v>40922</v>
      </c>
      <c r="I497" s="112">
        <f t="shared" si="78"/>
        <v>55.300000000000004</v>
      </c>
    </row>
    <row r="498" spans="1:9" ht="15.75" outlineLevel="6" x14ac:dyDescent="0.2">
      <c r="A498" s="3" t="s">
        <v>98</v>
      </c>
      <c r="B498" s="19">
        <v>953</v>
      </c>
      <c r="C498" s="4" t="s">
        <v>18</v>
      </c>
      <c r="D498" s="4" t="s">
        <v>229</v>
      </c>
      <c r="E498" s="4" t="s">
        <v>97</v>
      </c>
      <c r="F498" s="4"/>
      <c r="G498" s="72">
        <f t="shared" si="84"/>
        <v>74000</v>
      </c>
      <c r="H498" s="72">
        <f t="shared" si="84"/>
        <v>40922</v>
      </c>
      <c r="I498" s="112">
        <f t="shared" si="78"/>
        <v>55.300000000000004</v>
      </c>
    </row>
    <row r="499" spans="1:9" ht="63" outlineLevel="6" x14ac:dyDescent="0.2">
      <c r="A499" s="35" t="s">
        <v>430</v>
      </c>
      <c r="B499" s="29">
        <v>953</v>
      </c>
      <c r="C499" s="30" t="s">
        <v>18</v>
      </c>
      <c r="D499" s="30" t="s">
        <v>229</v>
      </c>
      <c r="E499" s="30" t="s">
        <v>78</v>
      </c>
      <c r="F499" s="30"/>
      <c r="G499" s="58">
        <v>74000</v>
      </c>
      <c r="H499" s="58">
        <v>40922</v>
      </c>
      <c r="I499" s="112">
        <f t="shared" si="78"/>
        <v>55.300000000000004</v>
      </c>
    </row>
    <row r="500" spans="1:9" ht="63" outlineLevel="6" x14ac:dyDescent="0.2">
      <c r="A500" s="45" t="s">
        <v>146</v>
      </c>
      <c r="B500" s="27">
        <v>953</v>
      </c>
      <c r="C500" s="28" t="s">
        <v>18</v>
      </c>
      <c r="D500" s="28" t="s">
        <v>230</v>
      </c>
      <c r="E500" s="28" t="s">
        <v>5</v>
      </c>
      <c r="F500" s="28"/>
      <c r="G500" s="71">
        <f t="shared" ref="G500:H501" si="85">G501</f>
        <v>107256.49400000001</v>
      </c>
      <c r="H500" s="71">
        <f t="shared" si="85"/>
        <v>53534.378660000002</v>
      </c>
      <c r="I500" s="112">
        <f t="shared" si="78"/>
        <v>49.912482371463682</v>
      </c>
    </row>
    <row r="501" spans="1:9" ht="15.75" outlineLevel="6" x14ac:dyDescent="0.2">
      <c r="A501" s="3" t="s">
        <v>98</v>
      </c>
      <c r="B501" s="19">
        <v>953</v>
      </c>
      <c r="C501" s="4" t="s">
        <v>18</v>
      </c>
      <c r="D501" s="4" t="s">
        <v>230</v>
      </c>
      <c r="E501" s="4" t="s">
        <v>97</v>
      </c>
      <c r="F501" s="4"/>
      <c r="G501" s="72">
        <f t="shared" si="85"/>
        <v>107256.49400000001</v>
      </c>
      <c r="H501" s="72">
        <f t="shared" si="85"/>
        <v>53534.378660000002</v>
      </c>
      <c r="I501" s="112">
        <f t="shared" si="78"/>
        <v>49.912482371463682</v>
      </c>
    </row>
    <row r="502" spans="1:9" ht="63" outlineLevel="6" x14ac:dyDescent="0.2">
      <c r="A502" s="35" t="s">
        <v>430</v>
      </c>
      <c r="B502" s="29">
        <v>953</v>
      </c>
      <c r="C502" s="30" t="s">
        <v>18</v>
      </c>
      <c r="D502" s="30" t="s">
        <v>230</v>
      </c>
      <c r="E502" s="30" t="s">
        <v>78</v>
      </c>
      <c r="F502" s="30"/>
      <c r="G502" s="58">
        <v>107256.49400000001</v>
      </c>
      <c r="H502" s="58">
        <v>53534.378660000002</v>
      </c>
      <c r="I502" s="112">
        <f t="shared" si="78"/>
        <v>49.912482371463682</v>
      </c>
    </row>
    <row r="503" spans="1:9" ht="31.5" outlineLevel="6" x14ac:dyDescent="0.2">
      <c r="A503" s="45" t="s">
        <v>147</v>
      </c>
      <c r="B503" s="27">
        <v>953</v>
      </c>
      <c r="C503" s="28" t="s">
        <v>18</v>
      </c>
      <c r="D503" s="28" t="s">
        <v>231</v>
      </c>
      <c r="E503" s="28" t="s">
        <v>5</v>
      </c>
      <c r="F503" s="28"/>
      <c r="G503" s="71">
        <f t="shared" ref="G503:H504" si="86">G504</f>
        <v>4145.28215</v>
      </c>
      <c r="H503" s="71">
        <f t="shared" si="86"/>
        <v>1579.7613699999999</v>
      </c>
      <c r="I503" s="112">
        <f t="shared" si="78"/>
        <v>38.109863522800254</v>
      </c>
    </row>
    <row r="504" spans="1:9" ht="15.75" outlineLevel="6" x14ac:dyDescent="0.2">
      <c r="A504" s="3" t="s">
        <v>98</v>
      </c>
      <c r="B504" s="19">
        <v>953</v>
      </c>
      <c r="C504" s="4" t="s">
        <v>18</v>
      </c>
      <c r="D504" s="4" t="s">
        <v>231</v>
      </c>
      <c r="E504" s="4" t="s">
        <v>97</v>
      </c>
      <c r="F504" s="4"/>
      <c r="G504" s="72">
        <f t="shared" si="86"/>
        <v>4145.28215</v>
      </c>
      <c r="H504" s="72">
        <f t="shared" si="86"/>
        <v>1579.7613699999999</v>
      </c>
      <c r="I504" s="112">
        <f t="shared" si="78"/>
        <v>38.109863522800254</v>
      </c>
    </row>
    <row r="505" spans="1:9" ht="15.75" outlineLevel="6" x14ac:dyDescent="0.2">
      <c r="A505" s="35" t="s">
        <v>76</v>
      </c>
      <c r="B505" s="29">
        <v>953</v>
      </c>
      <c r="C505" s="30" t="s">
        <v>18</v>
      </c>
      <c r="D505" s="30" t="s">
        <v>231</v>
      </c>
      <c r="E505" s="30" t="s">
        <v>77</v>
      </c>
      <c r="F505" s="30"/>
      <c r="G505" s="58">
        <v>4145.28215</v>
      </c>
      <c r="H505" s="58">
        <v>1579.7613699999999</v>
      </c>
      <c r="I505" s="112">
        <f t="shared" si="78"/>
        <v>38.109863522800254</v>
      </c>
    </row>
    <row r="506" spans="1:9" ht="31.5" outlineLevel="6" x14ac:dyDescent="0.2">
      <c r="A506" s="25" t="s">
        <v>457</v>
      </c>
      <c r="B506" s="9">
        <v>953</v>
      </c>
      <c r="C506" s="9" t="s">
        <v>18</v>
      </c>
      <c r="D506" s="9" t="s">
        <v>458</v>
      </c>
      <c r="E506" s="9" t="s">
        <v>5</v>
      </c>
      <c r="F506" s="9"/>
      <c r="G506" s="60">
        <f>G507+G510</f>
        <v>4493.8596099999995</v>
      </c>
      <c r="H506" s="60">
        <f>H507+H510</f>
        <v>289.08458999999999</v>
      </c>
      <c r="I506" s="112">
        <f t="shared" si="78"/>
        <v>6.4328798647094372</v>
      </c>
    </row>
    <row r="507" spans="1:9" ht="63" outlineLevel="6" x14ac:dyDescent="0.2">
      <c r="A507" s="45" t="s">
        <v>469</v>
      </c>
      <c r="B507" s="28">
        <v>953</v>
      </c>
      <c r="C507" s="28" t="s">
        <v>18</v>
      </c>
      <c r="D507" s="28" t="s">
        <v>471</v>
      </c>
      <c r="E507" s="28" t="s">
        <v>5</v>
      </c>
      <c r="F507" s="28"/>
      <c r="G507" s="71">
        <f t="shared" ref="G507:H511" si="87">G508</f>
        <v>4359.0438199999999</v>
      </c>
      <c r="H507" s="71">
        <f t="shared" si="87"/>
        <v>269.00173999999998</v>
      </c>
      <c r="I507" s="112">
        <f t="shared" si="78"/>
        <v>6.1711180503801399</v>
      </c>
    </row>
    <row r="508" spans="1:9" ht="15.75" outlineLevel="6" x14ac:dyDescent="0.2">
      <c r="A508" s="3" t="s">
        <v>98</v>
      </c>
      <c r="B508" s="4">
        <v>953</v>
      </c>
      <c r="C508" s="4" t="s">
        <v>18</v>
      </c>
      <c r="D508" s="4" t="s">
        <v>471</v>
      </c>
      <c r="E508" s="4" t="s">
        <v>97</v>
      </c>
      <c r="F508" s="4"/>
      <c r="G508" s="72">
        <f t="shared" si="87"/>
        <v>4359.0438199999999</v>
      </c>
      <c r="H508" s="72">
        <f t="shared" si="87"/>
        <v>269.00173999999998</v>
      </c>
      <c r="I508" s="112">
        <f t="shared" si="78"/>
        <v>6.1711180503801399</v>
      </c>
    </row>
    <row r="509" spans="1:9" ht="15.75" outlineLevel="6" x14ac:dyDescent="0.2">
      <c r="A509" s="93" t="s">
        <v>76</v>
      </c>
      <c r="B509" s="30">
        <v>953</v>
      </c>
      <c r="C509" s="30" t="s">
        <v>18</v>
      </c>
      <c r="D509" s="30" t="s">
        <v>471</v>
      </c>
      <c r="E509" s="30" t="s">
        <v>77</v>
      </c>
      <c r="F509" s="30"/>
      <c r="G509" s="89">
        <v>4359.0438199999999</v>
      </c>
      <c r="H509" s="89">
        <v>269.00173999999998</v>
      </c>
      <c r="I509" s="112">
        <f t="shared" si="78"/>
        <v>6.1711180503801399</v>
      </c>
    </row>
    <row r="510" spans="1:9" ht="63" outlineLevel="6" x14ac:dyDescent="0.2">
      <c r="A510" s="45" t="s">
        <v>470</v>
      </c>
      <c r="B510" s="28">
        <v>953</v>
      </c>
      <c r="C510" s="28" t="s">
        <v>18</v>
      </c>
      <c r="D510" s="28" t="s">
        <v>472</v>
      </c>
      <c r="E510" s="28" t="s">
        <v>5</v>
      </c>
      <c r="F510" s="28"/>
      <c r="G510" s="71">
        <f t="shared" si="87"/>
        <v>134.81578999999999</v>
      </c>
      <c r="H510" s="71">
        <f t="shared" si="87"/>
        <v>20.082850000000001</v>
      </c>
      <c r="I510" s="112">
        <f t="shared" si="78"/>
        <v>14.896511751331207</v>
      </c>
    </row>
    <row r="511" spans="1:9" ht="15.75" outlineLevel="6" x14ac:dyDescent="0.2">
      <c r="A511" s="3" t="s">
        <v>98</v>
      </c>
      <c r="B511" s="4">
        <v>953</v>
      </c>
      <c r="C511" s="4" t="s">
        <v>18</v>
      </c>
      <c r="D511" s="4" t="s">
        <v>472</v>
      </c>
      <c r="E511" s="4" t="s">
        <v>97</v>
      </c>
      <c r="F511" s="4"/>
      <c r="G511" s="72">
        <f t="shared" si="87"/>
        <v>134.81578999999999</v>
      </c>
      <c r="H511" s="72">
        <f t="shared" si="87"/>
        <v>20.082850000000001</v>
      </c>
      <c r="I511" s="112">
        <f t="shared" si="78"/>
        <v>14.896511751331207</v>
      </c>
    </row>
    <row r="512" spans="1:9" ht="15.75" outlineLevel="6" x14ac:dyDescent="0.2">
      <c r="A512" s="93" t="s">
        <v>76</v>
      </c>
      <c r="B512" s="30">
        <v>953</v>
      </c>
      <c r="C512" s="30" t="s">
        <v>18</v>
      </c>
      <c r="D512" s="30" t="s">
        <v>472</v>
      </c>
      <c r="E512" s="30" t="s">
        <v>77</v>
      </c>
      <c r="F512" s="30"/>
      <c r="G512" s="89">
        <v>134.81578999999999</v>
      </c>
      <c r="H512" s="89">
        <v>20.082850000000001</v>
      </c>
      <c r="I512" s="112">
        <f t="shared" si="78"/>
        <v>14.896511751331207</v>
      </c>
    </row>
    <row r="513" spans="1:9" ht="15.75" outlineLevel="6" x14ac:dyDescent="0.2">
      <c r="A513" s="48" t="s">
        <v>37</v>
      </c>
      <c r="B513" s="16">
        <v>953</v>
      </c>
      <c r="C513" s="20" t="s">
        <v>19</v>
      </c>
      <c r="D513" s="20" t="s">
        <v>201</v>
      </c>
      <c r="E513" s="20" t="s">
        <v>5</v>
      </c>
      <c r="F513" s="20"/>
      <c r="G513" s="82">
        <f>G514+G518</f>
        <v>589837.34807000007</v>
      </c>
      <c r="H513" s="82">
        <f>H514+H518</f>
        <v>321306.73012000002</v>
      </c>
      <c r="I513" s="112">
        <f t="shared" si="78"/>
        <v>54.473785217457674</v>
      </c>
    </row>
    <row r="514" spans="1:9" ht="31.5" outlineLevel="6" x14ac:dyDescent="0.2">
      <c r="A514" s="43" t="s">
        <v>111</v>
      </c>
      <c r="B514" s="17">
        <v>953</v>
      </c>
      <c r="C514" s="7" t="s">
        <v>19</v>
      </c>
      <c r="D514" s="7" t="s">
        <v>294</v>
      </c>
      <c r="E514" s="7" t="s">
        <v>5</v>
      </c>
      <c r="F514" s="7"/>
      <c r="G514" s="69">
        <f>G515</f>
        <v>0</v>
      </c>
      <c r="H514" s="69">
        <f t="shared" ref="G514:H516" si="88">H515</f>
        <v>0</v>
      </c>
      <c r="I514" s="112">
        <v>0</v>
      </c>
    </row>
    <row r="515" spans="1:9" ht="31.5" outlineLevel="6" x14ac:dyDescent="0.2">
      <c r="A515" s="43" t="s">
        <v>112</v>
      </c>
      <c r="B515" s="17">
        <v>953</v>
      </c>
      <c r="C515" s="7" t="s">
        <v>19</v>
      </c>
      <c r="D515" s="7" t="s">
        <v>294</v>
      </c>
      <c r="E515" s="7" t="s">
        <v>5</v>
      </c>
      <c r="F515" s="7"/>
      <c r="G515" s="69">
        <f>G516</f>
        <v>0</v>
      </c>
      <c r="H515" s="69">
        <f t="shared" si="88"/>
        <v>0</v>
      </c>
      <c r="I515" s="112">
        <v>0</v>
      </c>
    </row>
    <row r="516" spans="1:9" ht="31.5" outlineLevel="6" x14ac:dyDescent="0.2">
      <c r="A516" s="31" t="s">
        <v>343</v>
      </c>
      <c r="B516" s="27">
        <v>953</v>
      </c>
      <c r="C516" s="28" t="s">
        <v>19</v>
      </c>
      <c r="D516" s="28" t="s">
        <v>344</v>
      </c>
      <c r="E516" s="28" t="s">
        <v>5</v>
      </c>
      <c r="F516" s="28"/>
      <c r="G516" s="59">
        <f t="shared" si="88"/>
        <v>0</v>
      </c>
      <c r="H516" s="59">
        <f t="shared" si="88"/>
        <v>0</v>
      </c>
      <c r="I516" s="112">
        <v>0</v>
      </c>
    </row>
    <row r="517" spans="1:9" ht="15.75" outlineLevel="6" x14ac:dyDescent="0.2">
      <c r="A517" s="3" t="s">
        <v>76</v>
      </c>
      <c r="B517" s="19">
        <v>953</v>
      </c>
      <c r="C517" s="4" t="s">
        <v>19</v>
      </c>
      <c r="D517" s="4" t="s">
        <v>344</v>
      </c>
      <c r="E517" s="4" t="s">
        <v>77</v>
      </c>
      <c r="F517" s="4"/>
      <c r="G517" s="61">
        <v>0</v>
      </c>
      <c r="H517" s="61">
        <v>0</v>
      </c>
      <c r="I517" s="112">
        <v>0</v>
      </c>
    </row>
    <row r="518" spans="1:9" ht="15.75" outlineLevel="6" x14ac:dyDescent="0.2">
      <c r="A518" s="11" t="s">
        <v>120</v>
      </c>
      <c r="B518" s="17">
        <v>953</v>
      </c>
      <c r="C518" s="9" t="s">
        <v>19</v>
      </c>
      <c r="D518" s="9" t="s">
        <v>201</v>
      </c>
      <c r="E518" s="9" t="s">
        <v>5</v>
      </c>
      <c r="F518" s="9"/>
      <c r="G518" s="102">
        <f>G519+G548+G552+G566+G556+G569</f>
        <v>589837.34807000007</v>
      </c>
      <c r="H518" s="102">
        <f>H519+H548+H552+H566+H556+H569</f>
        <v>321306.73012000002</v>
      </c>
      <c r="I518" s="112">
        <f t="shared" si="78"/>
        <v>54.473785217457674</v>
      </c>
    </row>
    <row r="519" spans="1:9" ht="15.75" outlineLevel="6" x14ac:dyDescent="0.2">
      <c r="A519" s="25" t="s">
        <v>188</v>
      </c>
      <c r="B519" s="17">
        <v>953</v>
      </c>
      <c r="C519" s="7" t="s">
        <v>19</v>
      </c>
      <c r="D519" s="7" t="s">
        <v>227</v>
      </c>
      <c r="E519" s="7" t="s">
        <v>5</v>
      </c>
      <c r="F519" s="7"/>
      <c r="G519" s="69">
        <f>G520</f>
        <v>581657.11807000008</v>
      </c>
      <c r="H519" s="69">
        <f>H520</f>
        <v>320969.62012000004</v>
      </c>
      <c r="I519" s="112">
        <f t="shared" si="78"/>
        <v>55.181929378774086</v>
      </c>
    </row>
    <row r="520" spans="1:9" ht="15.75" outlineLevel="6" x14ac:dyDescent="0.25">
      <c r="A520" s="54" t="s">
        <v>148</v>
      </c>
      <c r="B520" s="18">
        <v>953</v>
      </c>
      <c r="C520" s="9" t="s">
        <v>19</v>
      </c>
      <c r="D520" s="9" t="s">
        <v>233</v>
      </c>
      <c r="E520" s="9" t="s">
        <v>5</v>
      </c>
      <c r="F520" s="9"/>
      <c r="G520" s="70">
        <f>G521+G524+G530+G539+G545+G542+G527+G533+G536</f>
        <v>581657.11807000008</v>
      </c>
      <c r="H520" s="70">
        <f t="shared" ref="H520" si="89">H521+H524+H530+H539+H545+H542+H527+H533+H536</f>
        <v>320969.62012000004</v>
      </c>
      <c r="I520" s="112">
        <f t="shared" si="78"/>
        <v>55.181929378774086</v>
      </c>
    </row>
    <row r="521" spans="1:9" ht="31.5" outlineLevel="6" x14ac:dyDescent="0.2">
      <c r="A521" s="31" t="s">
        <v>125</v>
      </c>
      <c r="B521" s="27">
        <v>953</v>
      </c>
      <c r="C521" s="28" t="s">
        <v>19</v>
      </c>
      <c r="D521" s="28" t="s">
        <v>234</v>
      </c>
      <c r="E521" s="28" t="s">
        <v>5</v>
      </c>
      <c r="F521" s="28"/>
      <c r="G521" s="71">
        <f t="shared" ref="G521:H522" si="90">G522</f>
        <v>139000</v>
      </c>
      <c r="H521" s="71">
        <f t="shared" si="90"/>
        <v>78542.86</v>
      </c>
      <c r="I521" s="112">
        <f t="shared" si="78"/>
        <v>56.505654676258999</v>
      </c>
    </row>
    <row r="522" spans="1:9" ht="15.75" outlineLevel="6" x14ac:dyDescent="0.2">
      <c r="A522" s="3" t="s">
        <v>98</v>
      </c>
      <c r="B522" s="19">
        <v>953</v>
      </c>
      <c r="C522" s="4" t="s">
        <v>19</v>
      </c>
      <c r="D522" s="4" t="s">
        <v>234</v>
      </c>
      <c r="E522" s="4" t="s">
        <v>97</v>
      </c>
      <c r="F522" s="4"/>
      <c r="G522" s="72">
        <f t="shared" si="90"/>
        <v>139000</v>
      </c>
      <c r="H522" s="72">
        <f t="shared" si="90"/>
        <v>78542.86</v>
      </c>
      <c r="I522" s="112">
        <f t="shared" si="78"/>
        <v>56.505654676258999</v>
      </c>
    </row>
    <row r="523" spans="1:9" ht="63" outlineLevel="6" x14ac:dyDescent="0.2">
      <c r="A523" s="35" t="s">
        <v>430</v>
      </c>
      <c r="B523" s="29">
        <v>953</v>
      </c>
      <c r="C523" s="30" t="s">
        <v>19</v>
      </c>
      <c r="D523" s="30" t="s">
        <v>234</v>
      </c>
      <c r="E523" s="30" t="s">
        <v>78</v>
      </c>
      <c r="F523" s="30"/>
      <c r="G523" s="73">
        <v>139000</v>
      </c>
      <c r="H523" s="73">
        <v>78542.86</v>
      </c>
      <c r="I523" s="112">
        <f t="shared" si="78"/>
        <v>56.505654676258999</v>
      </c>
    </row>
    <row r="524" spans="1:9" ht="31.5" outlineLevel="6" x14ac:dyDescent="0.2">
      <c r="A524" s="45" t="s">
        <v>162</v>
      </c>
      <c r="B524" s="27">
        <v>953</v>
      </c>
      <c r="C524" s="28" t="s">
        <v>19</v>
      </c>
      <c r="D524" s="28" t="s">
        <v>238</v>
      </c>
      <c r="E524" s="28" t="s">
        <v>5</v>
      </c>
      <c r="F524" s="28"/>
      <c r="G524" s="71">
        <f t="shared" ref="G524:H525" si="91">G525</f>
        <v>13484.05581</v>
      </c>
      <c r="H524" s="71">
        <f t="shared" si="91"/>
        <v>3393.4498800000001</v>
      </c>
      <c r="I524" s="112">
        <f t="shared" si="78"/>
        <v>25.166388568959803</v>
      </c>
    </row>
    <row r="525" spans="1:9" ht="15.75" outlineLevel="6" x14ac:dyDescent="0.2">
      <c r="A525" s="3" t="s">
        <v>98</v>
      </c>
      <c r="B525" s="19">
        <v>953</v>
      </c>
      <c r="C525" s="4" t="s">
        <v>19</v>
      </c>
      <c r="D525" s="4" t="s">
        <v>238</v>
      </c>
      <c r="E525" s="4" t="s">
        <v>97</v>
      </c>
      <c r="F525" s="4"/>
      <c r="G525" s="72">
        <f t="shared" si="91"/>
        <v>13484.05581</v>
      </c>
      <c r="H525" s="72">
        <f t="shared" si="91"/>
        <v>3393.4498800000001</v>
      </c>
      <c r="I525" s="112">
        <f t="shared" si="78"/>
        <v>25.166388568959803</v>
      </c>
    </row>
    <row r="526" spans="1:9" ht="15.75" outlineLevel="6" x14ac:dyDescent="0.2">
      <c r="A526" s="35" t="s">
        <v>76</v>
      </c>
      <c r="B526" s="29">
        <v>953</v>
      </c>
      <c r="C526" s="30" t="s">
        <v>19</v>
      </c>
      <c r="D526" s="30" t="s">
        <v>238</v>
      </c>
      <c r="E526" s="30" t="s">
        <v>77</v>
      </c>
      <c r="F526" s="30"/>
      <c r="G526" s="89">
        <v>13484.05581</v>
      </c>
      <c r="H526" s="89">
        <v>3393.4498800000001</v>
      </c>
      <c r="I526" s="112">
        <f t="shared" ref="I526:I593" si="92">H526/G526*100</f>
        <v>25.166388568959803</v>
      </c>
    </row>
    <row r="527" spans="1:9" ht="63" outlineLevel="6" x14ac:dyDescent="0.2">
      <c r="A527" s="31" t="s">
        <v>473</v>
      </c>
      <c r="B527" s="27">
        <v>953</v>
      </c>
      <c r="C527" s="28" t="s">
        <v>19</v>
      </c>
      <c r="D527" s="28" t="s">
        <v>498</v>
      </c>
      <c r="E527" s="28" t="s">
        <v>5</v>
      </c>
      <c r="F527" s="28"/>
      <c r="G527" s="71">
        <f t="shared" ref="G527:H528" si="93">G528</f>
        <v>989.4248</v>
      </c>
      <c r="H527" s="71">
        <f t="shared" si="93"/>
        <v>0</v>
      </c>
      <c r="I527" s="112">
        <f t="shared" si="92"/>
        <v>0</v>
      </c>
    </row>
    <row r="528" spans="1:9" ht="15.75" outlineLevel="6" x14ac:dyDescent="0.2">
      <c r="A528" s="3" t="s">
        <v>98</v>
      </c>
      <c r="B528" s="19">
        <v>953</v>
      </c>
      <c r="C528" s="4" t="s">
        <v>19</v>
      </c>
      <c r="D528" s="4" t="s">
        <v>498</v>
      </c>
      <c r="E528" s="4" t="s">
        <v>97</v>
      </c>
      <c r="F528" s="4"/>
      <c r="G528" s="72">
        <f t="shared" si="93"/>
        <v>989.4248</v>
      </c>
      <c r="H528" s="72">
        <f t="shared" si="93"/>
        <v>0</v>
      </c>
      <c r="I528" s="112">
        <f t="shared" si="92"/>
        <v>0</v>
      </c>
    </row>
    <row r="529" spans="1:9" ht="15.75" outlineLevel="6" x14ac:dyDescent="0.2">
      <c r="A529" s="35" t="s">
        <v>76</v>
      </c>
      <c r="B529" s="29">
        <v>953</v>
      </c>
      <c r="C529" s="30" t="s">
        <v>19</v>
      </c>
      <c r="D529" s="30" t="s">
        <v>498</v>
      </c>
      <c r="E529" s="30" t="s">
        <v>77</v>
      </c>
      <c r="F529" s="30"/>
      <c r="G529" s="73">
        <v>989.4248</v>
      </c>
      <c r="H529" s="73">
        <v>0</v>
      </c>
      <c r="I529" s="112">
        <f t="shared" si="92"/>
        <v>0</v>
      </c>
    </row>
    <row r="530" spans="1:9" ht="47.25" outlineLevel="6" x14ac:dyDescent="0.2">
      <c r="A530" s="31" t="s">
        <v>356</v>
      </c>
      <c r="B530" s="27">
        <v>953</v>
      </c>
      <c r="C530" s="28" t="s">
        <v>19</v>
      </c>
      <c r="D530" s="28" t="s">
        <v>357</v>
      </c>
      <c r="E530" s="28" t="s">
        <v>5</v>
      </c>
      <c r="F530" s="28"/>
      <c r="G530" s="71">
        <f t="shared" ref="G530:H531" si="94">G531</f>
        <v>26793</v>
      </c>
      <c r="H530" s="71">
        <f t="shared" si="94"/>
        <v>13739.958479999999</v>
      </c>
      <c r="I530" s="112">
        <f t="shared" si="92"/>
        <v>51.281896316201994</v>
      </c>
    </row>
    <row r="531" spans="1:9" ht="15.75" outlineLevel="6" x14ac:dyDescent="0.2">
      <c r="A531" s="3" t="s">
        <v>98</v>
      </c>
      <c r="B531" s="19">
        <v>953</v>
      </c>
      <c r="C531" s="4" t="s">
        <v>19</v>
      </c>
      <c r="D531" s="4" t="s">
        <v>357</v>
      </c>
      <c r="E531" s="4" t="s">
        <v>97</v>
      </c>
      <c r="F531" s="4"/>
      <c r="G531" s="72">
        <f t="shared" si="94"/>
        <v>26793</v>
      </c>
      <c r="H531" s="72">
        <f t="shared" si="94"/>
        <v>13739.958479999999</v>
      </c>
      <c r="I531" s="112">
        <f t="shared" si="92"/>
        <v>51.281896316201994</v>
      </c>
    </row>
    <row r="532" spans="1:9" ht="63" outlineLevel="6" x14ac:dyDescent="0.2">
      <c r="A532" s="35" t="s">
        <v>430</v>
      </c>
      <c r="B532" s="29">
        <v>953</v>
      </c>
      <c r="C532" s="30" t="s">
        <v>19</v>
      </c>
      <c r="D532" s="30" t="s">
        <v>357</v>
      </c>
      <c r="E532" s="30" t="s">
        <v>78</v>
      </c>
      <c r="F532" s="30"/>
      <c r="G532" s="73">
        <v>26793</v>
      </c>
      <c r="H532" s="73">
        <v>13739.958479999999</v>
      </c>
      <c r="I532" s="112">
        <f t="shared" si="92"/>
        <v>51.281896316201994</v>
      </c>
    </row>
    <row r="533" spans="1:9" ht="47.25" outlineLevel="6" x14ac:dyDescent="0.2">
      <c r="A533" s="45" t="s">
        <v>487</v>
      </c>
      <c r="B533" s="38">
        <v>953</v>
      </c>
      <c r="C533" s="28" t="s">
        <v>19</v>
      </c>
      <c r="D533" s="28" t="s">
        <v>488</v>
      </c>
      <c r="E533" s="28" t="s">
        <v>5</v>
      </c>
      <c r="F533" s="28"/>
      <c r="G533" s="108">
        <f>G534</f>
        <v>2995.5404800000001</v>
      </c>
      <c r="H533" s="108">
        <f t="shared" ref="G533:H534" si="95">H534</f>
        <v>0</v>
      </c>
      <c r="I533" s="112">
        <f t="shared" si="92"/>
        <v>0</v>
      </c>
    </row>
    <row r="534" spans="1:9" ht="15.75" outlineLevel="6" x14ac:dyDescent="0.2">
      <c r="A534" s="3" t="s">
        <v>98</v>
      </c>
      <c r="B534" s="4">
        <v>953</v>
      </c>
      <c r="C534" s="4" t="s">
        <v>19</v>
      </c>
      <c r="D534" s="4" t="s">
        <v>488</v>
      </c>
      <c r="E534" s="4" t="s">
        <v>97</v>
      </c>
      <c r="F534" s="4"/>
      <c r="G534" s="109">
        <f t="shared" si="95"/>
        <v>2995.5404800000001</v>
      </c>
      <c r="H534" s="109">
        <f t="shared" si="95"/>
        <v>0</v>
      </c>
      <c r="I534" s="112">
        <f t="shared" si="92"/>
        <v>0</v>
      </c>
    </row>
    <row r="535" spans="1:9" ht="15.75" outlineLevel="6" x14ac:dyDescent="0.2">
      <c r="A535" s="93" t="s">
        <v>76</v>
      </c>
      <c r="B535" s="30">
        <v>953</v>
      </c>
      <c r="C535" s="30" t="s">
        <v>19</v>
      </c>
      <c r="D535" s="106" t="s">
        <v>488</v>
      </c>
      <c r="E535" s="30" t="s">
        <v>77</v>
      </c>
      <c r="F535" s="30"/>
      <c r="G535" s="110">
        <v>2995.5404800000001</v>
      </c>
      <c r="H535" s="110">
        <v>0</v>
      </c>
      <c r="I535" s="112">
        <f t="shared" si="92"/>
        <v>0</v>
      </c>
    </row>
    <row r="536" spans="1:9" ht="47.25" outlineLevel="6" x14ac:dyDescent="0.2">
      <c r="A536" s="45" t="s">
        <v>489</v>
      </c>
      <c r="B536" s="38">
        <v>953</v>
      </c>
      <c r="C536" s="28" t="s">
        <v>19</v>
      </c>
      <c r="D536" s="28" t="s">
        <v>490</v>
      </c>
      <c r="E536" s="28" t="s">
        <v>5</v>
      </c>
      <c r="F536" s="28"/>
      <c r="G536" s="108">
        <f>G537</f>
        <v>30.25798</v>
      </c>
      <c r="H536" s="108">
        <f t="shared" ref="G536:H537" si="96">H537</f>
        <v>0</v>
      </c>
      <c r="I536" s="112">
        <f t="shared" si="92"/>
        <v>0</v>
      </c>
    </row>
    <row r="537" spans="1:9" ht="15.75" outlineLevel="6" x14ac:dyDescent="0.2">
      <c r="A537" s="3" t="s">
        <v>98</v>
      </c>
      <c r="B537" s="4">
        <v>953</v>
      </c>
      <c r="C537" s="4" t="s">
        <v>19</v>
      </c>
      <c r="D537" s="4" t="s">
        <v>490</v>
      </c>
      <c r="E537" s="4" t="s">
        <v>97</v>
      </c>
      <c r="F537" s="4"/>
      <c r="G537" s="109">
        <f t="shared" si="96"/>
        <v>30.25798</v>
      </c>
      <c r="H537" s="109">
        <f t="shared" si="96"/>
        <v>0</v>
      </c>
      <c r="I537" s="112">
        <f t="shared" si="92"/>
        <v>0</v>
      </c>
    </row>
    <row r="538" spans="1:9" ht="15.75" outlineLevel="6" x14ac:dyDescent="0.2">
      <c r="A538" s="93" t="s">
        <v>76</v>
      </c>
      <c r="B538" s="30">
        <v>953</v>
      </c>
      <c r="C538" s="30" t="s">
        <v>19</v>
      </c>
      <c r="D538" s="106" t="s">
        <v>490</v>
      </c>
      <c r="E538" s="30" t="s">
        <v>77</v>
      </c>
      <c r="F538" s="30"/>
      <c r="G538" s="110">
        <v>30.25798</v>
      </c>
      <c r="H538" s="110">
        <v>0</v>
      </c>
      <c r="I538" s="112">
        <f t="shared" si="92"/>
        <v>0</v>
      </c>
    </row>
    <row r="539" spans="1:9" ht="20.25" customHeight="1" outlineLevel="6" x14ac:dyDescent="0.2">
      <c r="A539" s="55" t="s">
        <v>149</v>
      </c>
      <c r="B539" s="38">
        <v>953</v>
      </c>
      <c r="C539" s="38" t="s">
        <v>19</v>
      </c>
      <c r="D539" s="38" t="s">
        <v>235</v>
      </c>
      <c r="E539" s="38" t="s">
        <v>5</v>
      </c>
      <c r="F539" s="38"/>
      <c r="G539" s="76">
        <f t="shared" ref="G539:H540" si="97">G540</f>
        <v>363624.06400000001</v>
      </c>
      <c r="H539" s="76">
        <f t="shared" si="97"/>
        <v>208313.4676</v>
      </c>
      <c r="I539" s="112">
        <f t="shared" si="92"/>
        <v>57.288141304091468</v>
      </c>
    </row>
    <row r="540" spans="1:9" ht="20.25" customHeight="1" outlineLevel="6" x14ac:dyDescent="0.2">
      <c r="A540" s="3" t="s">
        <v>98</v>
      </c>
      <c r="B540" s="4">
        <v>953</v>
      </c>
      <c r="C540" s="4" t="s">
        <v>19</v>
      </c>
      <c r="D540" s="4" t="s">
        <v>235</v>
      </c>
      <c r="E540" s="4" t="s">
        <v>97</v>
      </c>
      <c r="F540" s="4"/>
      <c r="G540" s="72">
        <f t="shared" si="97"/>
        <v>363624.06400000001</v>
      </c>
      <c r="H540" s="72">
        <f t="shared" si="97"/>
        <v>208313.4676</v>
      </c>
      <c r="I540" s="112">
        <f t="shared" si="92"/>
        <v>57.288141304091468</v>
      </c>
    </row>
    <row r="541" spans="1:9" ht="50.25" customHeight="1" outlineLevel="6" x14ac:dyDescent="0.2">
      <c r="A541" s="35" t="s">
        <v>430</v>
      </c>
      <c r="B541" s="30">
        <v>953</v>
      </c>
      <c r="C541" s="30" t="s">
        <v>19</v>
      </c>
      <c r="D541" s="30" t="s">
        <v>235</v>
      </c>
      <c r="E541" s="30" t="s">
        <v>78</v>
      </c>
      <c r="F541" s="30"/>
      <c r="G541" s="89">
        <v>363624.06400000001</v>
      </c>
      <c r="H541" s="89">
        <v>208313.4676</v>
      </c>
      <c r="I541" s="112">
        <f t="shared" si="92"/>
        <v>57.288141304091468</v>
      </c>
    </row>
    <row r="542" spans="1:9" ht="53.25" customHeight="1" outlineLevel="6" x14ac:dyDescent="0.2">
      <c r="A542" s="55" t="s">
        <v>401</v>
      </c>
      <c r="B542" s="38">
        <v>953</v>
      </c>
      <c r="C542" s="38" t="s">
        <v>19</v>
      </c>
      <c r="D542" s="38" t="s">
        <v>402</v>
      </c>
      <c r="E542" s="38" t="s">
        <v>5</v>
      </c>
      <c r="F542" s="38"/>
      <c r="G542" s="76">
        <f t="shared" ref="G542:H543" si="98">G543</f>
        <v>9915.6749999999993</v>
      </c>
      <c r="H542" s="76">
        <f t="shared" si="98"/>
        <v>5687.5933000000005</v>
      </c>
      <c r="I542" s="112">
        <f t="shared" si="92"/>
        <v>57.359617978604597</v>
      </c>
    </row>
    <row r="543" spans="1:9" ht="18.75" customHeight="1" outlineLevel="6" x14ac:dyDescent="0.2">
      <c r="A543" s="3" t="s">
        <v>98</v>
      </c>
      <c r="B543" s="4">
        <v>953</v>
      </c>
      <c r="C543" s="4" t="s">
        <v>19</v>
      </c>
      <c r="D543" s="4" t="s">
        <v>402</v>
      </c>
      <c r="E543" s="4" t="s">
        <v>97</v>
      </c>
      <c r="F543" s="4"/>
      <c r="G543" s="72">
        <f t="shared" si="98"/>
        <v>9915.6749999999993</v>
      </c>
      <c r="H543" s="72">
        <f t="shared" si="98"/>
        <v>5687.5933000000005</v>
      </c>
      <c r="I543" s="112">
        <f t="shared" si="92"/>
        <v>57.359617978604597</v>
      </c>
    </row>
    <row r="544" spans="1:9" ht="50.25" customHeight="1" outlineLevel="6" x14ac:dyDescent="0.2">
      <c r="A544" s="35" t="s">
        <v>430</v>
      </c>
      <c r="B544" s="30">
        <v>953</v>
      </c>
      <c r="C544" s="30" t="s">
        <v>19</v>
      </c>
      <c r="D544" s="30" t="s">
        <v>402</v>
      </c>
      <c r="E544" s="30" t="s">
        <v>78</v>
      </c>
      <c r="F544" s="30"/>
      <c r="G544" s="73">
        <v>9915.6749999999993</v>
      </c>
      <c r="H544" s="73">
        <v>5687.5933000000005</v>
      </c>
      <c r="I544" s="112">
        <f t="shared" si="92"/>
        <v>57.359617978604597</v>
      </c>
    </row>
    <row r="545" spans="1:9" ht="68.25" customHeight="1" outlineLevel="6" x14ac:dyDescent="0.2">
      <c r="A545" s="45" t="s">
        <v>358</v>
      </c>
      <c r="B545" s="28">
        <v>953</v>
      </c>
      <c r="C545" s="28" t="s">
        <v>19</v>
      </c>
      <c r="D545" s="28" t="s">
        <v>449</v>
      </c>
      <c r="E545" s="28" t="s">
        <v>5</v>
      </c>
      <c r="F545" s="28"/>
      <c r="G545" s="71">
        <f t="shared" ref="G545:H546" si="99">G546</f>
        <v>24825.1</v>
      </c>
      <c r="H545" s="71">
        <f t="shared" si="99"/>
        <v>11292.290859999999</v>
      </c>
      <c r="I545" s="112">
        <f t="shared" si="92"/>
        <v>45.487393243128935</v>
      </c>
    </row>
    <row r="546" spans="1:9" ht="18.75" customHeight="1" outlineLevel="6" x14ac:dyDescent="0.2">
      <c r="A546" s="3" t="s">
        <v>98</v>
      </c>
      <c r="B546" s="4">
        <v>953</v>
      </c>
      <c r="C546" s="4" t="s">
        <v>19</v>
      </c>
      <c r="D546" s="4" t="s">
        <v>359</v>
      </c>
      <c r="E546" s="4" t="s">
        <v>97</v>
      </c>
      <c r="F546" s="4"/>
      <c r="G546" s="72">
        <f t="shared" si="99"/>
        <v>24825.1</v>
      </c>
      <c r="H546" s="72">
        <f t="shared" si="99"/>
        <v>11292.290859999999</v>
      </c>
      <c r="I546" s="112">
        <f t="shared" si="92"/>
        <v>45.487393243128935</v>
      </c>
    </row>
    <row r="547" spans="1:9" ht="54" customHeight="1" outlineLevel="6" x14ac:dyDescent="0.2">
      <c r="A547" s="35" t="s">
        <v>430</v>
      </c>
      <c r="B547" s="30">
        <v>953</v>
      </c>
      <c r="C547" s="30" t="s">
        <v>19</v>
      </c>
      <c r="D547" s="30" t="s">
        <v>359</v>
      </c>
      <c r="E547" s="30" t="s">
        <v>78</v>
      </c>
      <c r="F547" s="30"/>
      <c r="G547" s="73">
        <v>24825.1</v>
      </c>
      <c r="H547" s="73">
        <v>11292.290859999999</v>
      </c>
      <c r="I547" s="112">
        <f t="shared" si="92"/>
        <v>45.487393243128935</v>
      </c>
    </row>
    <row r="548" spans="1:9" ht="47.25" customHeight="1" outlineLevel="6" x14ac:dyDescent="0.2">
      <c r="A548" s="25" t="s">
        <v>403</v>
      </c>
      <c r="B548" s="9">
        <v>953</v>
      </c>
      <c r="C548" s="9" t="s">
        <v>19</v>
      </c>
      <c r="D548" s="9" t="s">
        <v>207</v>
      </c>
      <c r="E548" s="9" t="s">
        <v>5</v>
      </c>
      <c r="F548" s="9"/>
      <c r="G548" s="60">
        <f>G549</f>
        <v>49</v>
      </c>
      <c r="H548" s="60">
        <f>H549</f>
        <v>0</v>
      </c>
      <c r="I548" s="112">
        <f t="shared" si="92"/>
        <v>0</v>
      </c>
    </row>
    <row r="549" spans="1:9" ht="48" customHeight="1" outlineLevel="6" x14ac:dyDescent="0.2">
      <c r="A549" s="45" t="s">
        <v>404</v>
      </c>
      <c r="B549" s="28">
        <v>953</v>
      </c>
      <c r="C549" s="28" t="s">
        <v>19</v>
      </c>
      <c r="D549" s="28" t="s">
        <v>353</v>
      </c>
      <c r="E549" s="28" t="s">
        <v>5</v>
      </c>
      <c r="F549" s="28"/>
      <c r="G549" s="71">
        <f t="shared" ref="G549:H550" si="100">G550</f>
        <v>49</v>
      </c>
      <c r="H549" s="71">
        <f t="shared" si="100"/>
        <v>0</v>
      </c>
      <c r="I549" s="112">
        <f t="shared" si="92"/>
        <v>0</v>
      </c>
    </row>
    <row r="550" spans="1:9" ht="17.25" customHeight="1" outlineLevel="6" x14ac:dyDescent="0.2">
      <c r="A550" s="3" t="s">
        <v>98</v>
      </c>
      <c r="B550" s="4">
        <v>953</v>
      </c>
      <c r="C550" s="4" t="s">
        <v>19</v>
      </c>
      <c r="D550" s="4" t="s">
        <v>353</v>
      </c>
      <c r="E550" s="4" t="s">
        <v>97</v>
      </c>
      <c r="F550" s="4"/>
      <c r="G550" s="72">
        <f t="shared" si="100"/>
        <v>49</v>
      </c>
      <c r="H550" s="72">
        <f t="shared" si="100"/>
        <v>0</v>
      </c>
      <c r="I550" s="112">
        <f t="shared" si="92"/>
        <v>0</v>
      </c>
    </row>
    <row r="551" spans="1:9" ht="15" customHeight="1" outlineLevel="6" x14ac:dyDescent="0.2">
      <c r="A551" s="93" t="s">
        <v>76</v>
      </c>
      <c r="B551" s="30">
        <v>953</v>
      </c>
      <c r="C551" s="30" t="s">
        <v>19</v>
      </c>
      <c r="D551" s="30" t="s">
        <v>353</v>
      </c>
      <c r="E551" s="30" t="s">
        <v>77</v>
      </c>
      <c r="F551" s="30"/>
      <c r="G551" s="89">
        <v>49</v>
      </c>
      <c r="H551" s="89">
        <v>0</v>
      </c>
      <c r="I551" s="112">
        <f t="shared" si="92"/>
        <v>0</v>
      </c>
    </row>
    <row r="552" spans="1:9" ht="32.25" customHeight="1" outlineLevel="6" x14ac:dyDescent="0.2">
      <c r="A552" s="25" t="s">
        <v>405</v>
      </c>
      <c r="B552" s="9">
        <v>953</v>
      </c>
      <c r="C552" s="9" t="s">
        <v>19</v>
      </c>
      <c r="D552" s="9" t="s">
        <v>362</v>
      </c>
      <c r="E552" s="9" t="s">
        <v>5</v>
      </c>
      <c r="F552" s="9"/>
      <c r="G552" s="60">
        <f>G553</f>
        <v>20</v>
      </c>
      <c r="H552" s="60">
        <f>H553</f>
        <v>0</v>
      </c>
      <c r="I552" s="112">
        <f t="shared" si="92"/>
        <v>0</v>
      </c>
    </row>
    <row r="553" spans="1:9" ht="54" customHeight="1" outlineLevel="6" x14ac:dyDescent="0.2">
      <c r="A553" s="45" t="s">
        <v>377</v>
      </c>
      <c r="B553" s="28">
        <v>953</v>
      </c>
      <c r="C553" s="28" t="s">
        <v>19</v>
      </c>
      <c r="D553" s="28" t="s">
        <v>378</v>
      </c>
      <c r="E553" s="28" t="s">
        <v>5</v>
      </c>
      <c r="F553" s="28"/>
      <c r="G553" s="71">
        <f t="shared" ref="G553:H554" si="101">G554</f>
        <v>20</v>
      </c>
      <c r="H553" s="71">
        <f t="shared" si="101"/>
        <v>0</v>
      </c>
      <c r="I553" s="112">
        <f t="shared" si="92"/>
        <v>0</v>
      </c>
    </row>
    <row r="554" spans="1:9" ht="20.25" customHeight="1" outlineLevel="6" x14ac:dyDescent="0.2">
      <c r="A554" s="3" t="s">
        <v>98</v>
      </c>
      <c r="B554" s="4">
        <v>953</v>
      </c>
      <c r="C554" s="4" t="s">
        <v>19</v>
      </c>
      <c r="D554" s="4" t="s">
        <v>378</v>
      </c>
      <c r="E554" s="4" t="s">
        <v>97</v>
      </c>
      <c r="F554" s="4"/>
      <c r="G554" s="72">
        <f t="shared" si="101"/>
        <v>20</v>
      </c>
      <c r="H554" s="72">
        <f t="shared" si="101"/>
        <v>0</v>
      </c>
      <c r="I554" s="112">
        <f t="shared" si="92"/>
        <v>0</v>
      </c>
    </row>
    <row r="555" spans="1:9" ht="18" customHeight="1" outlineLevel="6" x14ac:dyDescent="0.2">
      <c r="A555" s="93" t="s">
        <v>76</v>
      </c>
      <c r="B555" s="30">
        <v>953</v>
      </c>
      <c r="C555" s="30" t="s">
        <v>19</v>
      </c>
      <c r="D555" s="30" t="s">
        <v>378</v>
      </c>
      <c r="E555" s="30" t="s">
        <v>77</v>
      </c>
      <c r="F555" s="30"/>
      <c r="G555" s="89">
        <v>20</v>
      </c>
      <c r="H555" s="89">
        <v>0</v>
      </c>
      <c r="I555" s="112">
        <f t="shared" si="92"/>
        <v>0</v>
      </c>
    </row>
    <row r="556" spans="1:9" ht="18" customHeight="1" outlineLevel="6" x14ac:dyDescent="0.2">
      <c r="A556" s="25" t="s">
        <v>457</v>
      </c>
      <c r="B556" s="9">
        <v>953</v>
      </c>
      <c r="C556" s="9" t="s">
        <v>19</v>
      </c>
      <c r="D556" s="9" t="s">
        <v>458</v>
      </c>
      <c r="E556" s="9" t="s">
        <v>5</v>
      </c>
      <c r="F556" s="9"/>
      <c r="G556" s="60">
        <f>G560+G563+G557</f>
        <v>8061.23</v>
      </c>
      <c r="H556" s="60">
        <f t="shared" ref="H556" si="102">H560+H563+H557</f>
        <v>0</v>
      </c>
      <c r="I556" s="112">
        <f t="shared" si="92"/>
        <v>0</v>
      </c>
    </row>
    <row r="557" spans="1:9" ht="39" customHeight="1" outlineLevel="6" x14ac:dyDescent="0.2">
      <c r="A557" s="45" t="s">
        <v>499</v>
      </c>
      <c r="B557" s="28">
        <v>953</v>
      </c>
      <c r="C557" s="28" t="s">
        <v>19</v>
      </c>
      <c r="D557" s="28" t="s">
        <v>500</v>
      </c>
      <c r="E557" s="28" t="s">
        <v>5</v>
      </c>
      <c r="F557" s="28"/>
      <c r="G557" s="71">
        <f t="shared" ref="G557:H558" si="103">G558</f>
        <v>300</v>
      </c>
      <c r="H557" s="71">
        <f t="shared" si="103"/>
        <v>0</v>
      </c>
      <c r="I557" s="112">
        <f t="shared" si="92"/>
        <v>0</v>
      </c>
    </row>
    <row r="558" spans="1:9" ht="18" customHeight="1" outlineLevel="6" x14ac:dyDescent="0.2">
      <c r="A558" s="3" t="s">
        <v>98</v>
      </c>
      <c r="B558" s="4">
        <v>953</v>
      </c>
      <c r="C558" s="4" t="s">
        <v>19</v>
      </c>
      <c r="D558" s="4" t="s">
        <v>500</v>
      </c>
      <c r="E558" s="4" t="s">
        <v>97</v>
      </c>
      <c r="F558" s="4"/>
      <c r="G558" s="72">
        <f t="shared" si="103"/>
        <v>300</v>
      </c>
      <c r="H558" s="72">
        <f t="shared" si="103"/>
        <v>0</v>
      </c>
      <c r="I558" s="112">
        <f t="shared" si="92"/>
        <v>0</v>
      </c>
    </row>
    <row r="559" spans="1:9" ht="18" customHeight="1" outlineLevel="6" x14ac:dyDescent="0.2">
      <c r="A559" s="93" t="s">
        <v>76</v>
      </c>
      <c r="B559" s="30">
        <v>953</v>
      </c>
      <c r="C559" s="30" t="s">
        <v>19</v>
      </c>
      <c r="D559" s="30" t="s">
        <v>500</v>
      </c>
      <c r="E559" s="30" t="s">
        <v>77</v>
      </c>
      <c r="F559" s="30"/>
      <c r="G559" s="89">
        <v>300</v>
      </c>
      <c r="H559" s="89">
        <v>0</v>
      </c>
      <c r="I559" s="112">
        <f t="shared" si="92"/>
        <v>0</v>
      </c>
    </row>
    <row r="560" spans="1:9" ht="47.25" customHeight="1" outlineLevel="6" x14ac:dyDescent="0.2">
      <c r="A560" s="45" t="s">
        <v>474</v>
      </c>
      <c r="B560" s="28">
        <v>953</v>
      </c>
      <c r="C560" s="28" t="s">
        <v>19</v>
      </c>
      <c r="D560" s="28" t="s">
        <v>476</v>
      </c>
      <c r="E560" s="28" t="s">
        <v>5</v>
      </c>
      <c r="F560" s="28"/>
      <c r="G560" s="71">
        <f t="shared" ref="G560:H564" si="104">G561</f>
        <v>7526.23</v>
      </c>
      <c r="H560" s="71">
        <f t="shared" si="104"/>
        <v>0</v>
      </c>
      <c r="I560" s="112">
        <f t="shared" si="92"/>
        <v>0</v>
      </c>
    </row>
    <row r="561" spans="1:9" ht="18" customHeight="1" outlineLevel="6" x14ac:dyDescent="0.2">
      <c r="A561" s="3" t="s">
        <v>98</v>
      </c>
      <c r="B561" s="4">
        <v>953</v>
      </c>
      <c r="C561" s="4" t="s">
        <v>19</v>
      </c>
      <c r="D561" s="4" t="s">
        <v>476</v>
      </c>
      <c r="E561" s="4" t="s">
        <v>97</v>
      </c>
      <c r="F561" s="4"/>
      <c r="G561" s="72">
        <f t="shared" si="104"/>
        <v>7526.23</v>
      </c>
      <c r="H561" s="72">
        <f t="shared" si="104"/>
        <v>0</v>
      </c>
      <c r="I561" s="112">
        <f t="shared" si="92"/>
        <v>0</v>
      </c>
    </row>
    <row r="562" spans="1:9" ht="18" customHeight="1" outlineLevel="6" x14ac:dyDescent="0.2">
      <c r="A562" s="93" t="s">
        <v>76</v>
      </c>
      <c r="B562" s="30">
        <v>953</v>
      </c>
      <c r="C562" s="30" t="s">
        <v>19</v>
      </c>
      <c r="D562" s="30" t="s">
        <v>476</v>
      </c>
      <c r="E562" s="30" t="s">
        <v>77</v>
      </c>
      <c r="F562" s="30"/>
      <c r="G562" s="89">
        <v>7526.23</v>
      </c>
      <c r="H562" s="89">
        <v>0</v>
      </c>
      <c r="I562" s="112">
        <f t="shared" si="92"/>
        <v>0</v>
      </c>
    </row>
    <row r="563" spans="1:9" ht="48" customHeight="1" outlineLevel="6" x14ac:dyDescent="0.2">
      <c r="A563" s="45" t="s">
        <v>475</v>
      </c>
      <c r="B563" s="28">
        <v>953</v>
      </c>
      <c r="C563" s="28" t="s">
        <v>19</v>
      </c>
      <c r="D563" s="28" t="s">
        <v>477</v>
      </c>
      <c r="E563" s="28" t="s">
        <v>5</v>
      </c>
      <c r="F563" s="28"/>
      <c r="G563" s="71">
        <f t="shared" si="104"/>
        <v>235</v>
      </c>
      <c r="H563" s="71">
        <f t="shared" si="104"/>
        <v>0</v>
      </c>
      <c r="I563" s="112">
        <f t="shared" si="92"/>
        <v>0</v>
      </c>
    </row>
    <row r="564" spans="1:9" ht="18" customHeight="1" outlineLevel="6" x14ac:dyDescent="0.2">
      <c r="A564" s="3" t="s">
        <v>98</v>
      </c>
      <c r="B564" s="4">
        <v>953</v>
      </c>
      <c r="C564" s="4" t="s">
        <v>19</v>
      </c>
      <c r="D564" s="4" t="s">
        <v>477</v>
      </c>
      <c r="E564" s="4" t="s">
        <v>97</v>
      </c>
      <c r="F564" s="4"/>
      <c r="G564" s="72">
        <f t="shared" si="104"/>
        <v>235</v>
      </c>
      <c r="H564" s="72">
        <f t="shared" si="104"/>
        <v>0</v>
      </c>
      <c r="I564" s="112">
        <f t="shared" si="92"/>
        <v>0</v>
      </c>
    </row>
    <row r="565" spans="1:9" ht="18" customHeight="1" outlineLevel="6" x14ac:dyDescent="0.2">
      <c r="A565" s="93" t="s">
        <v>76</v>
      </c>
      <c r="B565" s="30">
        <v>953</v>
      </c>
      <c r="C565" s="30" t="s">
        <v>19</v>
      </c>
      <c r="D565" s="30" t="s">
        <v>477</v>
      </c>
      <c r="E565" s="30" t="s">
        <v>77</v>
      </c>
      <c r="F565" s="30"/>
      <c r="G565" s="89">
        <v>235</v>
      </c>
      <c r="H565" s="89">
        <v>0</v>
      </c>
      <c r="I565" s="112">
        <f t="shared" si="92"/>
        <v>0</v>
      </c>
    </row>
    <row r="566" spans="1:9" ht="18" customHeight="1" outlineLevel="6" x14ac:dyDescent="0.2">
      <c r="A566" s="25" t="s">
        <v>266</v>
      </c>
      <c r="B566" s="7">
        <v>953</v>
      </c>
      <c r="C566" s="7" t="s">
        <v>19</v>
      </c>
      <c r="D566" s="7" t="s">
        <v>252</v>
      </c>
      <c r="E566" s="7" t="s">
        <v>5</v>
      </c>
      <c r="F566" s="7"/>
      <c r="G566" s="63">
        <f t="shared" ref="G566:H567" si="105">G567</f>
        <v>50</v>
      </c>
      <c r="H566" s="63">
        <f t="shared" si="105"/>
        <v>0</v>
      </c>
      <c r="I566" s="112">
        <f t="shared" si="92"/>
        <v>0</v>
      </c>
    </row>
    <row r="567" spans="1:9" ht="18" customHeight="1" outlineLevel="6" x14ac:dyDescent="0.2">
      <c r="A567" s="3" t="s">
        <v>98</v>
      </c>
      <c r="B567" s="4">
        <v>953</v>
      </c>
      <c r="C567" s="4" t="s">
        <v>19</v>
      </c>
      <c r="D567" s="4" t="s">
        <v>336</v>
      </c>
      <c r="E567" s="4" t="s">
        <v>97</v>
      </c>
      <c r="F567" s="23"/>
      <c r="G567" s="64">
        <f t="shared" si="105"/>
        <v>50</v>
      </c>
      <c r="H567" s="64">
        <f t="shared" si="105"/>
        <v>0</v>
      </c>
      <c r="I567" s="112">
        <f t="shared" si="92"/>
        <v>0</v>
      </c>
    </row>
    <row r="568" spans="1:9" ht="18" customHeight="1" outlineLevel="6" x14ac:dyDescent="0.2">
      <c r="A568" s="35" t="s">
        <v>76</v>
      </c>
      <c r="B568" s="30">
        <v>953</v>
      </c>
      <c r="C568" s="30" t="s">
        <v>19</v>
      </c>
      <c r="D568" s="30" t="s">
        <v>336</v>
      </c>
      <c r="E568" s="30" t="s">
        <v>77</v>
      </c>
      <c r="F568" s="33"/>
      <c r="G568" s="65">
        <v>50</v>
      </c>
      <c r="H568" s="65">
        <v>0</v>
      </c>
      <c r="I568" s="112">
        <f t="shared" si="92"/>
        <v>0</v>
      </c>
    </row>
    <row r="569" spans="1:9" ht="18" customHeight="1" outlineLevel="6" x14ac:dyDescent="0.2">
      <c r="A569" s="43" t="s">
        <v>111</v>
      </c>
      <c r="B569" s="17">
        <v>953</v>
      </c>
      <c r="C569" s="7" t="s">
        <v>19</v>
      </c>
      <c r="D569" s="7" t="s">
        <v>294</v>
      </c>
      <c r="E569" s="7" t="s">
        <v>5</v>
      </c>
      <c r="F569" s="7"/>
      <c r="G569" s="114">
        <f>G570</f>
        <v>0</v>
      </c>
      <c r="H569" s="114">
        <f t="shared" ref="G569:H571" si="106">H570</f>
        <v>337.11</v>
      </c>
      <c r="I569" s="34">
        <v>0</v>
      </c>
    </row>
    <row r="570" spans="1:9" ht="18" customHeight="1" outlineLevel="6" x14ac:dyDescent="0.2">
      <c r="A570" s="43" t="s">
        <v>112</v>
      </c>
      <c r="B570" s="17">
        <v>953</v>
      </c>
      <c r="C570" s="7" t="s">
        <v>19</v>
      </c>
      <c r="D570" s="7" t="s">
        <v>294</v>
      </c>
      <c r="E570" s="7" t="s">
        <v>5</v>
      </c>
      <c r="F570" s="7"/>
      <c r="G570" s="114">
        <f>G571</f>
        <v>0</v>
      </c>
      <c r="H570" s="114">
        <f t="shared" si="106"/>
        <v>337.11</v>
      </c>
      <c r="I570" s="34">
        <v>0</v>
      </c>
    </row>
    <row r="571" spans="1:9" ht="18" customHeight="1" outlineLevel="6" x14ac:dyDescent="0.2">
      <c r="A571" s="31" t="s">
        <v>115</v>
      </c>
      <c r="B571" s="27">
        <v>953</v>
      </c>
      <c r="C571" s="28" t="s">
        <v>19</v>
      </c>
      <c r="D571" s="28" t="s">
        <v>300</v>
      </c>
      <c r="E571" s="28" t="s">
        <v>5</v>
      </c>
      <c r="F571" s="28"/>
      <c r="G571" s="78">
        <f t="shared" si="106"/>
        <v>0</v>
      </c>
      <c r="H571" s="78">
        <f t="shared" si="106"/>
        <v>337.11</v>
      </c>
      <c r="I571" s="34">
        <v>0</v>
      </c>
    </row>
    <row r="572" spans="1:9" ht="18" customHeight="1" outlineLevel="6" x14ac:dyDescent="0.2">
      <c r="A572" s="68" t="s">
        <v>76</v>
      </c>
      <c r="B572" s="86">
        <v>953</v>
      </c>
      <c r="C572" s="74" t="s">
        <v>19</v>
      </c>
      <c r="D572" s="74" t="s">
        <v>300</v>
      </c>
      <c r="E572" s="74" t="s">
        <v>77</v>
      </c>
      <c r="F572" s="74"/>
      <c r="G572" s="113">
        <v>0</v>
      </c>
      <c r="H572" s="113">
        <v>337.11</v>
      </c>
      <c r="I572" s="34">
        <v>0</v>
      </c>
    </row>
    <row r="573" spans="1:9" ht="15.75" outlineLevel="6" x14ac:dyDescent="0.2">
      <c r="A573" s="48" t="s">
        <v>257</v>
      </c>
      <c r="B573" s="20">
        <v>953</v>
      </c>
      <c r="C573" s="20" t="s">
        <v>258</v>
      </c>
      <c r="D573" s="20" t="s">
        <v>201</v>
      </c>
      <c r="E573" s="20" t="s">
        <v>5</v>
      </c>
      <c r="F573" s="20"/>
      <c r="G573" s="97">
        <f>G574+G578+G584</f>
        <v>21589.619200000001</v>
      </c>
      <c r="H573" s="67">
        <f t="shared" ref="H573" si="107">H574+H578+H584</f>
        <v>11500</v>
      </c>
      <c r="I573" s="112">
        <f t="shared" si="92"/>
        <v>53.266340149250993</v>
      </c>
    </row>
    <row r="574" spans="1:9" ht="31.5" outlineLevel="6" x14ac:dyDescent="0.2">
      <c r="A574" s="43" t="s">
        <v>111</v>
      </c>
      <c r="B574" s="7">
        <v>953</v>
      </c>
      <c r="C574" s="7" t="s">
        <v>258</v>
      </c>
      <c r="D574" s="7" t="s">
        <v>294</v>
      </c>
      <c r="E574" s="7" t="s">
        <v>5</v>
      </c>
      <c r="F574" s="7"/>
      <c r="G574" s="57">
        <f>G575</f>
        <v>0</v>
      </c>
      <c r="H574" s="57">
        <f t="shared" ref="H574:H576" si="108">H575</f>
        <v>0</v>
      </c>
      <c r="I574" s="112">
        <v>0</v>
      </c>
    </row>
    <row r="575" spans="1:9" ht="31.5" outlineLevel="6" x14ac:dyDescent="0.2">
      <c r="A575" s="43" t="s">
        <v>112</v>
      </c>
      <c r="B575" s="7">
        <v>953</v>
      </c>
      <c r="C575" s="7" t="s">
        <v>258</v>
      </c>
      <c r="D575" s="7" t="s">
        <v>294</v>
      </c>
      <c r="E575" s="7" t="s">
        <v>5</v>
      </c>
      <c r="F575" s="7"/>
      <c r="G575" s="57">
        <f>G576</f>
        <v>0</v>
      </c>
      <c r="H575" s="57">
        <f t="shared" si="108"/>
        <v>0</v>
      </c>
      <c r="I575" s="112">
        <v>0</v>
      </c>
    </row>
    <row r="576" spans="1:9" ht="31.5" outlineLevel="6" x14ac:dyDescent="0.2">
      <c r="A576" s="31" t="s">
        <v>343</v>
      </c>
      <c r="B576" s="28">
        <v>953</v>
      </c>
      <c r="C576" s="28" t="s">
        <v>258</v>
      </c>
      <c r="D576" s="28" t="s">
        <v>344</v>
      </c>
      <c r="E576" s="28" t="s">
        <v>5</v>
      </c>
      <c r="F576" s="28"/>
      <c r="G576" s="59">
        <f>G577</f>
        <v>0</v>
      </c>
      <c r="H576" s="59">
        <f t="shared" si="108"/>
        <v>0</v>
      </c>
      <c r="I576" s="112">
        <v>0</v>
      </c>
    </row>
    <row r="577" spans="1:9" ht="15.75" outlineLevel="6" x14ac:dyDescent="0.2">
      <c r="A577" s="3" t="s">
        <v>76</v>
      </c>
      <c r="B577" s="4">
        <v>953</v>
      </c>
      <c r="C577" s="4" t="s">
        <v>258</v>
      </c>
      <c r="D577" s="4" t="s">
        <v>344</v>
      </c>
      <c r="E577" s="4" t="s">
        <v>77</v>
      </c>
      <c r="F577" s="4"/>
      <c r="G577" s="61">
        <v>0</v>
      </c>
      <c r="H577" s="61">
        <v>0</v>
      </c>
      <c r="I577" s="112">
        <v>0</v>
      </c>
    </row>
    <row r="578" spans="1:9" ht="15.75" outlineLevel="6" x14ac:dyDescent="0.2">
      <c r="A578" s="25" t="s">
        <v>188</v>
      </c>
      <c r="B578" s="25">
        <v>953</v>
      </c>
      <c r="C578" s="25" t="s">
        <v>258</v>
      </c>
      <c r="D578" s="7" t="s">
        <v>227</v>
      </c>
      <c r="E578" s="7" t="s">
        <v>5</v>
      </c>
      <c r="F578" s="7"/>
      <c r="G578" s="69">
        <f t="shared" ref="G578:H580" si="109">G579</f>
        <v>21579.619200000001</v>
      </c>
      <c r="H578" s="69">
        <f t="shared" si="109"/>
        <v>11500</v>
      </c>
      <c r="I578" s="112">
        <f t="shared" si="92"/>
        <v>53.291023782291759</v>
      </c>
    </row>
    <row r="579" spans="1:9" ht="31.5" outlineLevel="6" x14ac:dyDescent="0.2">
      <c r="A579" s="11" t="s">
        <v>150</v>
      </c>
      <c r="B579" s="18">
        <v>953</v>
      </c>
      <c r="C579" s="7" t="s">
        <v>258</v>
      </c>
      <c r="D579" s="7" t="s">
        <v>236</v>
      </c>
      <c r="E579" s="7" t="s">
        <v>5</v>
      </c>
      <c r="F579" s="7"/>
      <c r="G579" s="69">
        <f t="shared" si="109"/>
        <v>21579.619200000001</v>
      </c>
      <c r="H579" s="69">
        <f t="shared" si="109"/>
        <v>11500</v>
      </c>
      <c r="I579" s="112">
        <f t="shared" si="92"/>
        <v>53.291023782291759</v>
      </c>
    </row>
    <row r="580" spans="1:9" ht="31.5" outlineLevel="6" x14ac:dyDescent="0.2">
      <c r="A580" s="31" t="s">
        <v>151</v>
      </c>
      <c r="B580" s="27">
        <v>953</v>
      </c>
      <c r="C580" s="28" t="s">
        <v>258</v>
      </c>
      <c r="D580" s="28" t="s">
        <v>237</v>
      </c>
      <c r="E580" s="28" t="s">
        <v>5</v>
      </c>
      <c r="F580" s="28"/>
      <c r="G580" s="71">
        <f t="shared" si="109"/>
        <v>21579.619200000001</v>
      </c>
      <c r="H580" s="71">
        <f t="shared" si="109"/>
        <v>11500</v>
      </c>
      <c r="I580" s="112">
        <f t="shared" si="92"/>
        <v>53.291023782291759</v>
      </c>
    </row>
    <row r="581" spans="1:9" ht="15.75" outlineLevel="6" x14ac:dyDescent="0.2">
      <c r="A581" s="3" t="s">
        <v>98</v>
      </c>
      <c r="B581" s="19">
        <v>953</v>
      </c>
      <c r="C581" s="4" t="s">
        <v>258</v>
      </c>
      <c r="D581" s="4" t="s">
        <v>237</v>
      </c>
      <c r="E581" s="4" t="s">
        <v>97</v>
      </c>
      <c r="F581" s="4"/>
      <c r="G581" s="72">
        <f>G582+G583</f>
        <v>21579.619200000001</v>
      </c>
      <c r="H581" s="72">
        <f>H582+H583</f>
        <v>11500</v>
      </c>
      <c r="I581" s="112">
        <f t="shared" si="92"/>
        <v>53.291023782291759</v>
      </c>
    </row>
    <row r="582" spans="1:9" ht="63" outlineLevel="6" x14ac:dyDescent="0.2">
      <c r="A582" s="35" t="s">
        <v>430</v>
      </c>
      <c r="B582" s="29">
        <v>953</v>
      </c>
      <c r="C582" s="30" t="s">
        <v>258</v>
      </c>
      <c r="D582" s="30" t="s">
        <v>237</v>
      </c>
      <c r="E582" s="30" t="s">
        <v>78</v>
      </c>
      <c r="F582" s="30"/>
      <c r="G582" s="73">
        <v>21000</v>
      </c>
      <c r="H582" s="73">
        <v>11500</v>
      </c>
      <c r="I582" s="112">
        <f t="shared" si="92"/>
        <v>54.761904761904766</v>
      </c>
    </row>
    <row r="583" spans="1:9" ht="15.75" outlineLevel="6" x14ac:dyDescent="0.2">
      <c r="A583" s="35" t="s">
        <v>76</v>
      </c>
      <c r="B583" s="29">
        <v>953</v>
      </c>
      <c r="C583" s="30" t="s">
        <v>258</v>
      </c>
      <c r="D583" s="30" t="s">
        <v>243</v>
      </c>
      <c r="E583" s="30" t="s">
        <v>77</v>
      </c>
      <c r="F583" s="30"/>
      <c r="G583" s="73">
        <v>579.61919999999998</v>
      </c>
      <c r="H583" s="73">
        <v>0</v>
      </c>
      <c r="I583" s="112">
        <f t="shared" si="92"/>
        <v>0</v>
      </c>
    </row>
    <row r="584" spans="1:9" ht="47.25" outlineLevel="6" x14ac:dyDescent="0.2">
      <c r="A584" s="25" t="s">
        <v>403</v>
      </c>
      <c r="B584" s="18">
        <v>953</v>
      </c>
      <c r="C584" s="9" t="s">
        <v>258</v>
      </c>
      <c r="D584" s="9" t="s">
        <v>207</v>
      </c>
      <c r="E584" s="9" t="s">
        <v>5</v>
      </c>
      <c r="F584" s="9"/>
      <c r="G584" s="60">
        <f>G585</f>
        <v>10</v>
      </c>
      <c r="H584" s="60">
        <f>H585</f>
        <v>0</v>
      </c>
      <c r="I584" s="112">
        <f t="shared" si="92"/>
        <v>0</v>
      </c>
    </row>
    <row r="585" spans="1:9" ht="47.25" outlineLevel="6" x14ac:dyDescent="0.2">
      <c r="A585" s="45" t="s">
        <v>404</v>
      </c>
      <c r="B585" s="27">
        <v>953</v>
      </c>
      <c r="C585" s="28" t="s">
        <v>258</v>
      </c>
      <c r="D585" s="28" t="s">
        <v>353</v>
      </c>
      <c r="E585" s="28" t="s">
        <v>5</v>
      </c>
      <c r="F585" s="28"/>
      <c r="G585" s="71">
        <f t="shared" ref="G585:H586" si="110">G586</f>
        <v>10</v>
      </c>
      <c r="H585" s="71">
        <f t="shared" si="110"/>
        <v>0</v>
      </c>
      <c r="I585" s="112">
        <f t="shared" si="92"/>
        <v>0</v>
      </c>
    </row>
    <row r="586" spans="1:9" ht="15.75" outlineLevel="6" x14ac:dyDescent="0.2">
      <c r="A586" s="3" t="s">
        <v>98</v>
      </c>
      <c r="B586" s="19">
        <v>953</v>
      </c>
      <c r="C586" s="4" t="s">
        <v>258</v>
      </c>
      <c r="D586" s="4" t="s">
        <v>353</v>
      </c>
      <c r="E586" s="4" t="s">
        <v>97</v>
      </c>
      <c r="F586" s="4"/>
      <c r="G586" s="72">
        <f t="shared" si="110"/>
        <v>10</v>
      </c>
      <c r="H586" s="72">
        <f t="shared" si="110"/>
        <v>0</v>
      </c>
      <c r="I586" s="112">
        <f t="shared" si="92"/>
        <v>0</v>
      </c>
    </row>
    <row r="587" spans="1:9" ht="15.75" outlineLevel="6" x14ac:dyDescent="0.2">
      <c r="A587" s="93" t="s">
        <v>76</v>
      </c>
      <c r="B587" s="29">
        <v>953</v>
      </c>
      <c r="C587" s="30" t="s">
        <v>258</v>
      </c>
      <c r="D587" s="30" t="s">
        <v>353</v>
      </c>
      <c r="E587" s="30" t="s">
        <v>77</v>
      </c>
      <c r="F587" s="30"/>
      <c r="G587" s="89">
        <v>10</v>
      </c>
      <c r="H587" s="89">
        <v>0</v>
      </c>
      <c r="I587" s="112">
        <f t="shared" si="92"/>
        <v>0</v>
      </c>
    </row>
    <row r="588" spans="1:9" ht="15.75" outlineLevel="6" x14ac:dyDescent="0.2">
      <c r="A588" s="48" t="s">
        <v>152</v>
      </c>
      <c r="B588" s="16">
        <v>953</v>
      </c>
      <c r="C588" s="20" t="s">
        <v>20</v>
      </c>
      <c r="D588" s="20" t="s">
        <v>201</v>
      </c>
      <c r="E588" s="20" t="s">
        <v>5</v>
      </c>
      <c r="F588" s="20"/>
      <c r="G588" s="66">
        <f t="shared" ref="G588:H589" si="111">G589</f>
        <v>5147.2321000000002</v>
      </c>
      <c r="H588" s="66">
        <f t="shared" si="111"/>
        <v>723.39089000000001</v>
      </c>
      <c r="I588" s="112">
        <f t="shared" si="92"/>
        <v>14.053978447950696</v>
      </c>
    </row>
    <row r="589" spans="1:9" ht="15.75" outlineLevel="6" x14ac:dyDescent="0.2">
      <c r="A589" s="6" t="s">
        <v>189</v>
      </c>
      <c r="B589" s="17">
        <v>953</v>
      </c>
      <c r="C589" s="7" t="s">
        <v>20</v>
      </c>
      <c r="D589" s="7" t="s">
        <v>227</v>
      </c>
      <c r="E589" s="7" t="s">
        <v>5</v>
      </c>
      <c r="F589" s="7"/>
      <c r="G589" s="63">
        <f t="shared" si="111"/>
        <v>5147.2321000000002</v>
      </c>
      <c r="H589" s="63">
        <f t="shared" si="111"/>
        <v>723.39089000000001</v>
      </c>
      <c r="I589" s="112">
        <f t="shared" si="92"/>
        <v>14.053978447950696</v>
      </c>
    </row>
    <row r="590" spans="1:9" ht="31.5" outlineLevel="6" x14ac:dyDescent="0.2">
      <c r="A590" s="31" t="s">
        <v>382</v>
      </c>
      <c r="B590" s="27">
        <v>953</v>
      </c>
      <c r="C590" s="28" t="s">
        <v>20</v>
      </c>
      <c r="D590" s="28" t="s">
        <v>232</v>
      </c>
      <c r="E590" s="28" t="s">
        <v>5</v>
      </c>
      <c r="F590" s="28"/>
      <c r="G590" s="14">
        <f>G591+G594</f>
        <v>5147.2321000000002</v>
      </c>
      <c r="H590" s="14">
        <f>H591+H594</f>
        <v>723.39089000000001</v>
      </c>
      <c r="I590" s="112">
        <f t="shared" si="92"/>
        <v>14.053978447950696</v>
      </c>
    </row>
    <row r="591" spans="1:9" ht="47.25" outlineLevel="6" x14ac:dyDescent="0.2">
      <c r="A591" s="31" t="s">
        <v>153</v>
      </c>
      <c r="B591" s="27">
        <v>953</v>
      </c>
      <c r="C591" s="28" t="s">
        <v>20</v>
      </c>
      <c r="D591" s="28" t="s">
        <v>383</v>
      </c>
      <c r="E591" s="28" t="s">
        <v>5</v>
      </c>
      <c r="F591" s="28"/>
      <c r="G591" s="14">
        <f t="shared" ref="G591:H592" si="112">G592</f>
        <v>1486</v>
      </c>
      <c r="H591" s="14">
        <f t="shared" si="112"/>
        <v>723.39089000000001</v>
      </c>
      <c r="I591" s="112">
        <f t="shared" si="92"/>
        <v>48.680409825033649</v>
      </c>
    </row>
    <row r="592" spans="1:9" ht="15.75" outlineLevel="6" x14ac:dyDescent="0.2">
      <c r="A592" s="3" t="s">
        <v>98</v>
      </c>
      <c r="B592" s="19">
        <v>953</v>
      </c>
      <c r="C592" s="4" t="s">
        <v>20</v>
      </c>
      <c r="D592" s="4" t="s">
        <v>383</v>
      </c>
      <c r="E592" s="4" t="s">
        <v>97</v>
      </c>
      <c r="F592" s="4"/>
      <c r="G592" s="5">
        <f t="shared" si="112"/>
        <v>1486</v>
      </c>
      <c r="H592" s="5">
        <f t="shared" si="112"/>
        <v>723.39089000000001</v>
      </c>
      <c r="I592" s="112">
        <f t="shared" si="92"/>
        <v>48.680409825033649</v>
      </c>
    </row>
    <row r="593" spans="1:9" ht="15.75" outlineLevel="6" x14ac:dyDescent="0.2">
      <c r="A593" s="35" t="s">
        <v>76</v>
      </c>
      <c r="B593" s="29">
        <v>953</v>
      </c>
      <c r="C593" s="30" t="s">
        <v>20</v>
      </c>
      <c r="D593" s="30" t="s">
        <v>383</v>
      </c>
      <c r="E593" s="30" t="s">
        <v>77</v>
      </c>
      <c r="F593" s="30"/>
      <c r="G593" s="34">
        <v>1486</v>
      </c>
      <c r="H593" s="34">
        <v>723.39089000000001</v>
      </c>
      <c r="I593" s="112">
        <f t="shared" si="92"/>
        <v>48.680409825033649</v>
      </c>
    </row>
    <row r="594" spans="1:9" ht="35.25" customHeight="1" outlineLevel="6" x14ac:dyDescent="0.2">
      <c r="A594" s="45" t="s">
        <v>154</v>
      </c>
      <c r="B594" s="27">
        <v>953</v>
      </c>
      <c r="C594" s="38" t="s">
        <v>20</v>
      </c>
      <c r="D594" s="38" t="s">
        <v>384</v>
      </c>
      <c r="E594" s="38" t="s">
        <v>5</v>
      </c>
      <c r="F594" s="38"/>
      <c r="G594" s="47">
        <f t="shared" ref="G594:H595" si="113">G595</f>
        <v>3661.2321000000002</v>
      </c>
      <c r="H594" s="47">
        <f t="shared" si="113"/>
        <v>0</v>
      </c>
      <c r="I594" s="112">
        <f t="shared" ref="I594:I654" si="114">H594/G594*100</f>
        <v>0</v>
      </c>
    </row>
    <row r="595" spans="1:9" ht="18" customHeight="1" outlineLevel="6" x14ac:dyDescent="0.2">
      <c r="A595" s="3" t="s">
        <v>98</v>
      </c>
      <c r="B595" s="19">
        <v>953</v>
      </c>
      <c r="C595" s="4" t="s">
        <v>20</v>
      </c>
      <c r="D595" s="4" t="s">
        <v>384</v>
      </c>
      <c r="E595" s="4" t="s">
        <v>97</v>
      </c>
      <c r="F595" s="4"/>
      <c r="G595" s="5">
        <f t="shared" si="113"/>
        <v>3661.2321000000002</v>
      </c>
      <c r="H595" s="5">
        <f t="shared" si="113"/>
        <v>0</v>
      </c>
      <c r="I595" s="112">
        <f t="shared" si="114"/>
        <v>0</v>
      </c>
    </row>
    <row r="596" spans="1:9" ht="15.75" outlineLevel="6" x14ac:dyDescent="0.2">
      <c r="A596" s="35" t="s">
        <v>76</v>
      </c>
      <c r="B596" s="29">
        <v>953</v>
      </c>
      <c r="C596" s="30" t="s">
        <v>20</v>
      </c>
      <c r="D596" s="30" t="s">
        <v>384</v>
      </c>
      <c r="E596" s="30" t="s">
        <v>77</v>
      </c>
      <c r="F596" s="30"/>
      <c r="G596" s="34">
        <v>3661.2321000000002</v>
      </c>
      <c r="H596" s="34">
        <v>0</v>
      </c>
      <c r="I596" s="112">
        <f t="shared" si="114"/>
        <v>0</v>
      </c>
    </row>
    <row r="597" spans="1:9" ht="31.5" customHeight="1" outlineLevel="6" x14ac:dyDescent="0.2">
      <c r="A597" s="48" t="s">
        <v>33</v>
      </c>
      <c r="B597" s="16">
        <v>953</v>
      </c>
      <c r="C597" s="20" t="s">
        <v>13</v>
      </c>
      <c r="D597" s="20" t="s">
        <v>201</v>
      </c>
      <c r="E597" s="20" t="s">
        <v>5</v>
      </c>
      <c r="F597" s="20"/>
      <c r="G597" s="66">
        <f t="shared" ref="G597:H598" si="115">G598</f>
        <v>28712.625169999999</v>
      </c>
      <c r="H597" s="66">
        <f t="shared" si="115"/>
        <v>13396.920040000001</v>
      </c>
      <c r="I597" s="112">
        <f t="shared" si="114"/>
        <v>46.658638702244446</v>
      </c>
    </row>
    <row r="598" spans="1:9" ht="31.5" customHeight="1" outlineLevel="6" x14ac:dyDescent="0.2">
      <c r="A598" s="11" t="s">
        <v>120</v>
      </c>
      <c r="B598" s="17">
        <v>953</v>
      </c>
      <c r="C598" s="9" t="s">
        <v>13</v>
      </c>
      <c r="D598" s="9" t="s">
        <v>201</v>
      </c>
      <c r="E598" s="9" t="s">
        <v>5</v>
      </c>
      <c r="F598" s="9"/>
      <c r="G598" s="70">
        <f t="shared" si="115"/>
        <v>28712.625169999999</v>
      </c>
      <c r="H598" s="70">
        <f t="shared" si="115"/>
        <v>13396.920040000001</v>
      </c>
      <c r="I598" s="112">
        <f t="shared" si="114"/>
        <v>46.658638702244446</v>
      </c>
    </row>
    <row r="599" spans="1:9" ht="15.75" outlineLevel="6" x14ac:dyDescent="0.2">
      <c r="A599" s="25" t="s">
        <v>188</v>
      </c>
      <c r="B599" s="17">
        <v>953</v>
      </c>
      <c r="C599" s="9" t="s">
        <v>13</v>
      </c>
      <c r="D599" s="9" t="s">
        <v>227</v>
      </c>
      <c r="E599" s="9" t="s">
        <v>5</v>
      </c>
      <c r="F599" s="9"/>
      <c r="G599" s="70">
        <f t="shared" ref="G599:H600" si="116">G600</f>
        <v>28712.625169999999</v>
      </c>
      <c r="H599" s="70">
        <f t="shared" si="116"/>
        <v>13396.920040000001</v>
      </c>
      <c r="I599" s="112">
        <f t="shared" si="114"/>
        <v>46.658638702244446</v>
      </c>
    </row>
    <row r="600" spans="1:9" ht="31.5" outlineLevel="6" x14ac:dyDescent="0.2">
      <c r="A600" s="25" t="s">
        <v>155</v>
      </c>
      <c r="B600" s="17">
        <v>953</v>
      </c>
      <c r="C600" s="9" t="s">
        <v>13</v>
      </c>
      <c r="D600" s="9" t="s">
        <v>240</v>
      </c>
      <c r="E600" s="9" t="s">
        <v>5</v>
      </c>
      <c r="F600" s="9"/>
      <c r="G600" s="70">
        <f t="shared" si="116"/>
        <v>28712.625169999999</v>
      </c>
      <c r="H600" s="70">
        <f t="shared" si="116"/>
        <v>13396.920040000001</v>
      </c>
      <c r="I600" s="112">
        <f t="shared" si="114"/>
        <v>46.658638702244446</v>
      </c>
    </row>
    <row r="601" spans="1:9" ht="31.5" outlineLevel="6" x14ac:dyDescent="0.2">
      <c r="A601" s="31" t="s">
        <v>116</v>
      </c>
      <c r="B601" s="27">
        <v>953</v>
      </c>
      <c r="C601" s="28" t="s">
        <v>13</v>
      </c>
      <c r="D601" s="28" t="s">
        <v>335</v>
      </c>
      <c r="E601" s="28" t="s">
        <v>5</v>
      </c>
      <c r="F601" s="28"/>
      <c r="G601" s="71">
        <f>G602+G606+G612+G611+G609</f>
        <v>28712.625169999999</v>
      </c>
      <c r="H601" s="71">
        <f>H602+H606+H612+H611+H609</f>
        <v>13396.920040000001</v>
      </c>
      <c r="I601" s="112">
        <f t="shared" si="114"/>
        <v>46.658638702244446</v>
      </c>
    </row>
    <row r="602" spans="1:9" ht="15.75" outlineLevel="6" x14ac:dyDescent="0.2">
      <c r="A602" s="3" t="s">
        <v>416</v>
      </c>
      <c r="B602" s="19">
        <v>953</v>
      </c>
      <c r="C602" s="4" t="s">
        <v>13</v>
      </c>
      <c r="D602" s="4" t="s">
        <v>335</v>
      </c>
      <c r="E602" s="4" t="s">
        <v>92</v>
      </c>
      <c r="F602" s="4"/>
      <c r="G602" s="72">
        <f>G603+G604+G605</f>
        <v>22459.17122</v>
      </c>
      <c r="H602" s="72">
        <f>H603+H604+H605</f>
        <v>11355.584930000001</v>
      </c>
      <c r="I602" s="112">
        <f t="shared" si="114"/>
        <v>50.561015002582991</v>
      </c>
    </row>
    <row r="603" spans="1:9" ht="15.75" outlineLevel="6" x14ac:dyDescent="0.2">
      <c r="A603" s="26" t="s">
        <v>417</v>
      </c>
      <c r="B603" s="29">
        <v>953</v>
      </c>
      <c r="C603" s="30" t="s">
        <v>13</v>
      </c>
      <c r="D603" s="30" t="s">
        <v>335</v>
      </c>
      <c r="E603" s="30" t="s">
        <v>93</v>
      </c>
      <c r="F603" s="30"/>
      <c r="G603" s="58">
        <v>17314.11</v>
      </c>
      <c r="H603" s="58">
        <v>8728.9172500000004</v>
      </c>
      <c r="I603" s="112">
        <f t="shared" si="114"/>
        <v>50.415050210493064</v>
      </c>
    </row>
    <row r="604" spans="1:9" ht="31.5" outlineLevel="6" x14ac:dyDescent="0.2">
      <c r="A604" s="26" t="s">
        <v>418</v>
      </c>
      <c r="B604" s="29">
        <v>953</v>
      </c>
      <c r="C604" s="30" t="s">
        <v>13</v>
      </c>
      <c r="D604" s="30" t="s">
        <v>335</v>
      </c>
      <c r="E604" s="30" t="s">
        <v>94</v>
      </c>
      <c r="F604" s="30"/>
      <c r="G604" s="58">
        <v>20</v>
      </c>
      <c r="H604" s="58">
        <v>0</v>
      </c>
      <c r="I604" s="112">
        <f t="shared" si="114"/>
        <v>0</v>
      </c>
    </row>
    <row r="605" spans="1:9" ht="47.25" outlineLevel="6" x14ac:dyDescent="0.2">
      <c r="A605" s="26" t="s">
        <v>419</v>
      </c>
      <c r="B605" s="29">
        <v>953</v>
      </c>
      <c r="C605" s="30" t="s">
        <v>13</v>
      </c>
      <c r="D605" s="30" t="s">
        <v>335</v>
      </c>
      <c r="E605" s="30" t="s">
        <v>198</v>
      </c>
      <c r="F605" s="30"/>
      <c r="G605" s="58">
        <v>5125.0612199999996</v>
      </c>
      <c r="H605" s="58">
        <v>2626.66768</v>
      </c>
      <c r="I605" s="112">
        <f t="shared" si="114"/>
        <v>51.251440075480701</v>
      </c>
    </row>
    <row r="606" spans="1:9" ht="31.5" outlineLevel="6" x14ac:dyDescent="0.2">
      <c r="A606" s="3" t="s">
        <v>422</v>
      </c>
      <c r="B606" s="19">
        <v>953</v>
      </c>
      <c r="C606" s="4" t="s">
        <v>13</v>
      </c>
      <c r="D606" s="4" t="s">
        <v>335</v>
      </c>
      <c r="E606" s="4" t="s">
        <v>82</v>
      </c>
      <c r="F606" s="4"/>
      <c r="G606" s="61">
        <f>G607+G608</f>
        <v>6030.8539499999997</v>
      </c>
      <c r="H606" s="61">
        <f>H607+H608</f>
        <v>1963.1291099999999</v>
      </c>
      <c r="I606" s="112">
        <f t="shared" si="114"/>
        <v>32.551428475564393</v>
      </c>
    </row>
    <row r="607" spans="1:9" ht="15.75" outlineLevel="6" x14ac:dyDescent="0.2">
      <c r="A607" s="26" t="s">
        <v>424</v>
      </c>
      <c r="B607" s="29">
        <v>953</v>
      </c>
      <c r="C607" s="30" t="s">
        <v>13</v>
      </c>
      <c r="D607" s="30" t="s">
        <v>335</v>
      </c>
      <c r="E607" s="30" t="s">
        <v>83</v>
      </c>
      <c r="F607" s="30"/>
      <c r="G607" s="58">
        <v>5583.82395</v>
      </c>
      <c r="H607" s="58">
        <v>1736.5391</v>
      </c>
      <c r="I607" s="112">
        <f t="shared" si="114"/>
        <v>31.099460075205272</v>
      </c>
    </row>
    <row r="608" spans="1:9" ht="15.75" outlineLevel="6" x14ac:dyDescent="0.2">
      <c r="A608" s="26" t="s">
        <v>369</v>
      </c>
      <c r="B608" s="29">
        <v>953</v>
      </c>
      <c r="C608" s="30" t="s">
        <v>13</v>
      </c>
      <c r="D608" s="30" t="s">
        <v>335</v>
      </c>
      <c r="E608" s="30" t="s">
        <v>370</v>
      </c>
      <c r="F608" s="30"/>
      <c r="G608" s="58">
        <v>447.03</v>
      </c>
      <c r="H608" s="58">
        <v>226.59001000000001</v>
      </c>
      <c r="I608" s="112">
        <f t="shared" si="114"/>
        <v>50.687875534080497</v>
      </c>
    </row>
    <row r="609" spans="1:9" ht="31.5" outlineLevel="6" x14ac:dyDescent="0.2">
      <c r="A609" s="3" t="s">
        <v>426</v>
      </c>
      <c r="B609" s="19">
        <v>953</v>
      </c>
      <c r="C609" s="4" t="s">
        <v>13</v>
      </c>
      <c r="D609" s="4" t="s">
        <v>335</v>
      </c>
      <c r="E609" s="4" t="s">
        <v>89</v>
      </c>
      <c r="F609" s="4"/>
      <c r="G609" s="61">
        <f>G610</f>
        <v>0</v>
      </c>
      <c r="H609" s="61">
        <f>H610</f>
        <v>0</v>
      </c>
      <c r="I609" s="112">
        <v>0</v>
      </c>
    </row>
    <row r="610" spans="1:9" ht="31.5" outlineLevel="6" x14ac:dyDescent="0.2">
      <c r="A610" s="68" t="s">
        <v>435</v>
      </c>
      <c r="B610" s="29">
        <v>953</v>
      </c>
      <c r="C610" s="30" t="s">
        <v>13</v>
      </c>
      <c r="D610" s="30" t="s">
        <v>335</v>
      </c>
      <c r="E610" s="30" t="s">
        <v>411</v>
      </c>
      <c r="F610" s="30"/>
      <c r="G610" s="58">
        <v>0</v>
      </c>
      <c r="H610" s="58">
        <v>0</v>
      </c>
      <c r="I610" s="112">
        <v>0</v>
      </c>
    </row>
    <row r="611" spans="1:9" ht="15.75" outlineLevel="6" x14ac:dyDescent="0.2">
      <c r="A611" s="3" t="s">
        <v>339</v>
      </c>
      <c r="B611" s="19">
        <v>953</v>
      </c>
      <c r="C611" s="4" t="s">
        <v>13</v>
      </c>
      <c r="D611" s="4" t="s">
        <v>335</v>
      </c>
      <c r="E611" s="4" t="s">
        <v>340</v>
      </c>
      <c r="F611" s="4"/>
      <c r="G611" s="61">
        <v>193</v>
      </c>
      <c r="H611" s="61">
        <v>71</v>
      </c>
      <c r="I611" s="112">
        <f t="shared" si="114"/>
        <v>36.787564766839374</v>
      </c>
    </row>
    <row r="612" spans="1:9" ht="15.75" outlineLevel="6" x14ac:dyDescent="0.2">
      <c r="A612" s="3" t="s">
        <v>87</v>
      </c>
      <c r="B612" s="19">
        <v>953</v>
      </c>
      <c r="C612" s="4" t="s">
        <v>13</v>
      </c>
      <c r="D612" s="4" t="s">
        <v>335</v>
      </c>
      <c r="E612" s="4" t="s">
        <v>84</v>
      </c>
      <c r="F612" s="4"/>
      <c r="G612" s="61">
        <f>G613+G614+G615</f>
        <v>29.6</v>
      </c>
      <c r="H612" s="61">
        <f>H613+H614+H615</f>
        <v>7.2060000000000004</v>
      </c>
      <c r="I612" s="112">
        <f t="shared" si="114"/>
        <v>24.344594594594597</v>
      </c>
    </row>
    <row r="613" spans="1:9" ht="22.5" customHeight="1" outlineLevel="6" x14ac:dyDescent="0.2">
      <c r="A613" s="26" t="s">
        <v>88</v>
      </c>
      <c r="B613" s="29">
        <v>953</v>
      </c>
      <c r="C613" s="30" t="s">
        <v>13</v>
      </c>
      <c r="D613" s="30" t="s">
        <v>335</v>
      </c>
      <c r="E613" s="30" t="s">
        <v>85</v>
      </c>
      <c r="F613" s="30"/>
      <c r="G613" s="58">
        <v>25.6</v>
      </c>
      <c r="H613" s="58">
        <v>6.4820000000000002</v>
      </c>
      <c r="I613" s="112">
        <f t="shared" si="114"/>
        <v>25.320312499999996</v>
      </c>
    </row>
    <row r="614" spans="1:9" ht="15.75" outlineLevel="6" x14ac:dyDescent="0.2">
      <c r="A614" s="26" t="s">
        <v>432</v>
      </c>
      <c r="B614" s="29">
        <v>953</v>
      </c>
      <c r="C614" s="30" t="s">
        <v>13</v>
      </c>
      <c r="D614" s="30" t="s">
        <v>335</v>
      </c>
      <c r="E614" s="30" t="s">
        <v>86</v>
      </c>
      <c r="F614" s="30"/>
      <c r="G614" s="58">
        <v>4</v>
      </c>
      <c r="H614" s="58">
        <v>0.72399999999999998</v>
      </c>
      <c r="I614" s="112">
        <f t="shared" si="114"/>
        <v>18.099999999999998</v>
      </c>
    </row>
    <row r="615" spans="1:9" ht="15.75" outlineLevel="6" x14ac:dyDescent="0.2">
      <c r="A615" s="26" t="s">
        <v>249</v>
      </c>
      <c r="B615" s="29">
        <v>953</v>
      </c>
      <c r="C615" s="30" t="s">
        <v>13</v>
      </c>
      <c r="D615" s="30" t="s">
        <v>335</v>
      </c>
      <c r="E615" s="30" t="s">
        <v>250</v>
      </c>
      <c r="F615" s="30"/>
      <c r="G615" s="58">
        <v>0</v>
      </c>
      <c r="H615" s="58">
        <v>0</v>
      </c>
      <c r="I615" s="112">
        <v>0</v>
      </c>
    </row>
    <row r="616" spans="1:9" ht="18.75" outlineLevel="6" x14ac:dyDescent="0.2">
      <c r="A616" s="39" t="s">
        <v>42</v>
      </c>
      <c r="B616" s="16">
        <v>953</v>
      </c>
      <c r="C616" s="12" t="s">
        <v>41</v>
      </c>
      <c r="D616" s="20" t="s">
        <v>201</v>
      </c>
      <c r="E616" s="12" t="s">
        <v>5</v>
      </c>
      <c r="F616" s="12"/>
      <c r="G616" s="75">
        <f>G617+G639</f>
        <v>8793.3566499999997</v>
      </c>
      <c r="H616" s="75">
        <f>H617+H639</f>
        <v>2627.2106800000001</v>
      </c>
      <c r="I616" s="112">
        <f t="shared" si="114"/>
        <v>29.877221913886547</v>
      </c>
    </row>
    <row r="617" spans="1:9" ht="19.5" customHeight="1" outlineLevel="6" x14ac:dyDescent="0.2">
      <c r="A617" s="49" t="s">
        <v>36</v>
      </c>
      <c r="B617" s="16">
        <v>953</v>
      </c>
      <c r="C617" s="20" t="s">
        <v>16</v>
      </c>
      <c r="D617" s="20" t="s">
        <v>201</v>
      </c>
      <c r="E617" s="20" t="s">
        <v>5</v>
      </c>
      <c r="F617" s="20"/>
      <c r="G617" s="97">
        <f t="shared" ref="G617:H618" si="117">G618</f>
        <v>3045.2246500000001</v>
      </c>
      <c r="H617" s="97">
        <f t="shared" si="117"/>
        <v>1155.5721699999999</v>
      </c>
      <c r="I617" s="112">
        <f t="shared" si="114"/>
        <v>37.947025353285504</v>
      </c>
    </row>
    <row r="618" spans="1:9" ht="15.75" outlineLevel="6" x14ac:dyDescent="0.2">
      <c r="A618" s="11" t="s">
        <v>120</v>
      </c>
      <c r="B618" s="17">
        <v>953</v>
      </c>
      <c r="C618" s="7" t="s">
        <v>16</v>
      </c>
      <c r="D618" s="7" t="s">
        <v>201</v>
      </c>
      <c r="E618" s="7" t="s">
        <v>5</v>
      </c>
      <c r="F618" s="7"/>
      <c r="G618" s="57">
        <f t="shared" si="117"/>
        <v>3045.2246500000001</v>
      </c>
      <c r="H618" s="57">
        <f t="shared" si="117"/>
        <v>1155.5721699999999</v>
      </c>
      <c r="I618" s="112">
        <f t="shared" si="114"/>
        <v>37.947025353285504</v>
      </c>
    </row>
    <row r="619" spans="1:9" ht="15.75" outlineLevel="6" x14ac:dyDescent="0.2">
      <c r="A619" s="25" t="s">
        <v>188</v>
      </c>
      <c r="B619" s="17">
        <v>953</v>
      </c>
      <c r="C619" s="7" t="s">
        <v>16</v>
      </c>
      <c r="D619" s="7" t="s">
        <v>227</v>
      </c>
      <c r="E619" s="7" t="s">
        <v>5</v>
      </c>
      <c r="F619" s="7"/>
      <c r="G619" s="57">
        <f>G620+G627+G631+G635</f>
        <v>3045.2246500000001</v>
      </c>
      <c r="H619" s="57">
        <f>H620+H627+H631+H635</f>
        <v>1155.5721699999999</v>
      </c>
      <c r="I619" s="112">
        <f t="shared" si="114"/>
        <v>37.947025353285504</v>
      </c>
    </row>
    <row r="620" spans="1:9" ht="15.75" outlineLevel="6" x14ac:dyDescent="0.2">
      <c r="A620" s="62" t="s">
        <v>148</v>
      </c>
      <c r="B620" s="28">
        <v>953</v>
      </c>
      <c r="C620" s="28" t="s">
        <v>16</v>
      </c>
      <c r="D620" s="28" t="s">
        <v>233</v>
      </c>
      <c r="E620" s="28" t="s">
        <v>5</v>
      </c>
      <c r="F620" s="28"/>
      <c r="G620" s="14">
        <f>G624+G621</f>
        <v>2095</v>
      </c>
      <c r="H620" s="14">
        <f>H624+H621</f>
        <v>1035.53467</v>
      </c>
      <c r="I620" s="112">
        <f t="shared" si="114"/>
        <v>49.428862529832934</v>
      </c>
    </row>
    <row r="621" spans="1:9" ht="15.75" outlineLevel="6" x14ac:dyDescent="0.2">
      <c r="A621" s="55" t="s">
        <v>438</v>
      </c>
      <c r="B621" s="38">
        <v>953</v>
      </c>
      <c r="C621" s="38" t="s">
        <v>16</v>
      </c>
      <c r="D621" s="38" t="s">
        <v>439</v>
      </c>
      <c r="E621" s="38" t="s">
        <v>5</v>
      </c>
      <c r="F621" s="38"/>
      <c r="G621" s="76">
        <f t="shared" ref="G621:H622" si="118">G622</f>
        <v>0</v>
      </c>
      <c r="H621" s="76">
        <f t="shared" si="118"/>
        <v>0</v>
      </c>
      <c r="I621" s="112">
        <v>0</v>
      </c>
    </row>
    <row r="622" spans="1:9" ht="15.75" outlineLevel="6" x14ac:dyDescent="0.2">
      <c r="A622" s="3" t="s">
        <v>98</v>
      </c>
      <c r="B622" s="4">
        <v>953</v>
      </c>
      <c r="C622" s="4" t="s">
        <v>16</v>
      </c>
      <c r="D622" s="4" t="s">
        <v>439</v>
      </c>
      <c r="E622" s="4" t="s">
        <v>97</v>
      </c>
      <c r="F622" s="4"/>
      <c r="G622" s="72">
        <f t="shared" si="118"/>
        <v>0</v>
      </c>
      <c r="H622" s="72">
        <f t="shared" si="118"/>
        <v>0</v>
      </c>
      <c r="I622" s="112">
        <v>0</v>
      </c>
    </row>
    <row r="623" spans="1:9" ht="15.75" outlineLevel="6" x14ac:dyDescent="0.2">
      <c r="A623" s="35" t="s">
        <v>76</v>
      </c>
      <c r="B623" s="30">
        <v>953</v>
      </c>
      <c r="C623" s="30" t="s">
        <v>16</v>
      </c>
      <c r="D623" s="30" t="s">
        <v>439</v>
      </c>
      <c r="E623" s="30" t="s">
        <v>77</v>
      </c>
      <c r="F623" s="30"/>
      <c r="G623" s="73">
        <v>0</v>
      </c>
      <c r="H623" s="73">
        <v>0</v>
      </c>
      <c r="I623" s="112">
        <v>0</v>
      </c>
    </row>
    <row r="624" spans="1:9" ht="47.25" outlineLevel="6" x14ac:dyDescent="0.2">
      <c r="A624" s="55" t="s">
        <v>270</v>
      </c>
      <c r="B624" s="38">
        <v>953</v>
      </c>
      <c r="C624" s="38" t="s">
        <v>16</v>
      </c>
      <c r="D624" s="38" t="s">
        <v>407</v>
      </c>
      <c r="E624" s="38" t="s">
        <v>5</v>
      </c>
      <c r="F624" s="38"/>
      <c r="G624" s="76">
        <f t="shared" ref="G624:H625" si="119">G625</f>
        <v>2095</v>
      </c>
      <c r="H624" s="76">
        <f t="shared" si="119"/>
        <v>1035.53467</v>
      </c>
      <c r="I624" s="112">
        <f t="shared" si="114"/>
        <v>49.428862529832934</v>
      </c>
    </row>
    <row r="625" spans="1:9" ht="15.75" outlineLevel="6" x14ac:dyDescent="0.2">
      <c r="A625" s="3" t="s">
        <v>98</v>
      </c>
      <c r="B625" s="4">
        <v>953</v>
      </c>
      <c r="C625" s="4" t="s">
        <v>16</v>
      </c>
      <c r="D625" s="4" t="s">
        <v>407</v>
      </c>
      <c r="E625" s="4" t="s">
        <v>97</v>
      </c>
      <c r="F625" s="4"/>
      <c r="G625" s="72">
        <f t="shared" si="119"/>
        <v>2095</v>
      </c>
      <c r="H625" s="72">
        <f t="shared" si="119"/>
        <v>1035.53467</v>
      </c>
      <c r="I625" s="112">
        <f t="shared" si="114"/>
        <v>49.428862529832934</v>
      </c>
    </row>
    <row r="626" spans="1:9" ht="15.75" outlineLevel="6" x14ac:dyDescent="0.2">
      <c r="A626" s="35" t="s">
        <v>76</v>
      </c>
      <c r="B626" s="30">
        <v>953</v>
      </c>
      <c r="C626" s="30" t="s">
        <v>16</v>
      </c>
      <c r="D626" s="30" t="s">
        <v>407</v>
      </c>
      <c r="E626" s="30" t="s">
        <v>77</v>
      </c>
      <c r="F626" s="30"/>
      <c r="G626" s="73">
        <v>2095</v>
      </c>
      <c r="H626" s="73">
        <v>1035.53467</v>
      </c>
      <c r="I626" s="112">
        <f t="shared" si="114"/>
        <v>49.428862529832934</v>
      </c>
    </row>
    <row r="627" spans="1:9" ht="15.75" outlineLevel="6" x14ac:dyDescent="0.2">
      <c r="A627" s="62" t="s">
        <v>145</v>
      </c>
      <c r="B627" s="28">
        <v>953</v>
      </c>
      <c r="C627" s="28" t="s">
        <v>16</v>
      </c>
      <c r="D627" s="28" t="s">
        <v>228</v>
      </c>
      <c r="E627" s="28" t="s">
        <v>5</v>
      </c>
      <c r="F627" s="28"/>
      <c r="G627" s="14">
        <f t="shared" ref="G627:H629" si="120">G628</f>
        <v>750</v>
      </c>
      <c r="H627" s="14">
        <f t="shared" si="120"/>
        <v>120</v>
      </c>
      <c r="I627" s="112">
        <f t="shared" si="114"/>
        <v>16</v>
      </c>
    </row>
    <row r="628" spans="1:9" ht="47.25" outlineLevel="6" x14ac:dyDescent="0.2">
      <c r="A628" s="55" t="s">
        <v>270</v>
      </c>
      <c r="B628" s="38">
        <v>953</v>
      </c>
      <c r="C628" s="38" t="s">
        <v>16</v>
      </c>
      <c r="D628" s="38" t="s">
        <v>408</v>
      </c>
      <c r="E628" s="38" t="s">
        <v>5</v>
      </c>
      <c r="F628" s="38"/>
      <c r="G628" s="76">
        <f t="shared" si="120"/>
        <v>750</v>
      </c>
      <c r="H628" s="76">
        <f t="shared" si="120"/>
        <v>120</v>
      </c>
      <c r="I628" s="112">
        <f t="shared" si="114"/>
        <v>16</v>
      </c>
    </row>
    <row r="629" spans="1:9" ht="15.75" outlineLevel="6" x14ac:dyDescent="0.2">
      <c r="A629" s="3" t="s">
        <v>98</v>
      </c>
      <c r="B629" s="4">
        <v>953</v>
      </c>
      <c r="C629" s="4" t="s">
        <v>16</v>
      </c>
      <c r="D629" s="4" t="s">
        <v>408</v>
      </c>
      <c r="E629" s="4" t="s">
        <v>97</v>
      </c>
      <c r="F629" s="4"/>
      <c r="G629" s="72">
        <f t="shared" si="120"/>
        <v>750</v>
      </c>
      <c r="H629" s="72">
        <f t="shared" si="120"/>
        <v>120</v>
      </c>
      <c r="I629" s="112">
        <f t="shared" si="114"/>
        <v>16</v>
      </c>
    </row>
    <row r="630" spans="1:9" ht="15.75" outlineLevel="6" x14ac:dyDescent="0.2">
      <c r="A630" s="35" t="s">
        <v>76</v>
      </c>
      <c r="B630" s="30">
        <v>953</v>
      </c>
      <c r="C630" s="30" t="s">
        <v>16</v>
      </c>
      <c r="D630" s="30" t="s">
        <v>408</v>
      </c>
      <c r="E630" s="30" t="s">
        <v>77</v>
      </c>
      <c r="F630" s="30"/>
      <c r="G630" s="73">
        <v>750</v>
      </c>
      <c r="H630" s="73">
        <v>120</v>
      </c>
      <c r="I630" s="112">
        <f t="shared" si="114"/>
        <v>16</v>
      </c>
    </row>
    <row r="631" spans="1:9" ht="31.5" outlineLevel="6" x14ac:dyDescent="0.2">
      <c r="A631" s="62" t="s">
        <v>150</v>
      </c>
      <c r="B631" s="28">
        <v>953</v>
      </c>
      <c r="C631" s="28" t="s">
        <v>16</v>
      </c>
      <c r="D631" s="28" t="s">
        <v>236</v>
      </c>
      <c r="E631" s="28" t="s">
        <v>5</v>
      </c>
      <c r="F631" s="28"/>
      <c r="G631" s="14">
        <f t="shared" ref="G631:H633" si="121">G632</f>
        <v>0</v>
      </c>
      <c r="H631" s="14">
        <f t="shared" si="121"/>
        <v>0</v>
      </c>
      <c r="I631" s="112">
        <v>0</v>
      </c>
    </row>
    <row r="632" spans="1:9" ht="47.25" outlineLevel="6" x14ac:dyDescent="0.2">
      <c r="A632" s="55" t="s">
        <v>270</v>
      </c>
      <c r="B632" s="38">
        <v>953</v>
      </c>
      <c r="C632" s="38" t="s">
        <v>16</v>
      </c>
      <c r="D632" s="38" t="s">
        <v>409</v>
      </c>
      <c r="E632" s="38" t="s">
        <v>5</v>
      </c>
      <c r="F632" s="38"/>
      <c r="G632" s="76">
        <f t="shared" si="121"/>
        <v>0</v>
      </c>
      <c r="H632" s="76">
        <f t="shared" si="121"/>
        <v>0</v>
      </c>
      <c r="I632" s="112">
        <v>0</v>
      </c>
    </row>
    <row r="633" spans="1:9" ht="15.75" outlineLevel="6" x14ac:dyDescent="0.2">
      <c r="A633" s="3" t="s">
        <v>98</v>
      </c>
      <c r="B633" s="4">
        <v>953</v>
      </c>
      <c r="C633" s="4" t="s">
        <v>16</v>
      </c>
      <c r="D633" s="4" t="s">
        <v>409</v>
      </c>
      <c r="E633" s="4" t="s">
        <v>97</v>
      </c>
      <c r="F633" s="4"/>
      <c r="G633" s="72">
        <f t="shared" si="121"/>
        <v>0</v>
      </c>
      <c r="H633" s="72">
        <f t="shared" si="121"/>
        <v>0</v>
      </c>
      <c r="I633" s="112">
        <v>0</v>
      </c>
    </row>
    <row r="634" spans="1:9" ht="15.75" outlineLevel="6" x14ac:dyDescent="0.2">
      <c r="A634" s="35" t="s">
        <v>76</v>
      </c>
      <c r="B634" s="30">
        <v>953</v>
      </c>
      <c r="C634" s="30" t="s">
        <v>16</v>
      </c>
      <c r="D634" s="30" t="s">
        <v>409</v>
      </c>
      <c r="E634" s="30" t="s">
        <v>77</v>
      </c>
      <c r="F634" s="30"/>
      <c r="G634" s="73">
        <v>0</v>
      </c>
      <c r="H634" s="73">
        <v>0</v>
      </c>
      <c r="I634" s="112">
        <v>0</v>
      </c>
    </row>
    <row r="635" spans="1:9" ht="31.5" outlineLevel="6" x14ac:dyDescent="0.2">
      <c r="A635" s="62" t="s">
        <v>155</v>
      </c>
      <c r="B635" s="27">
        <v>953</v>
      </c>
      <c r="C635" s="28" t="s">
        <v>16</v>
      </c>
      <c r="D635" s="28" t="s">
        <v>240</v>
      </c>
      <c r="E635" s="28" t="s">
        <v>5</v>
      </c>
      <c r="F635" s="28"/>
      <c r="G635" s="14">
        <f t="shared" ref="G635:H636" si="122">G636</f>
        <v>200.22465</v>
      </c>
      <c r="H635" s="14">
        <f t="shared" si="122"/>
        <v>3.7499999999999999E-2</v>
      </c>
      <c r="I635" s="112">
        <f t="shared" si="114"/>
        <v>1.8728962692655473E-2</v>
      </c>
    </row>
    <row r="636" spans="1:9" ht="15.75" outlineLevel="6" x14ac:dyDescent="0.2">
      <c r="A636" s="3" t="s">
        <v>102</v>
      </c>
      <c r="B636" s="19">
        <v>953</v>
      </c>
      <c r="C636" s="4" t="s">
        <v>16</v>
      </c>
      <c r="D636" s="4" t="s">
        <v>239</v>
      </c>
      <c r="E636" s="4" t="s">
        <v>100</v>
      </c>
      <c r="F636" s="4"/>
      <c r="G636" s="5">
        <f t="shared" si="122"/>
        <v>200.22465</v>
      </c>
      <c r="H636" s="5">
        <f t="shared" si="122"/>
        <v>3.7499999999999999E-2</v>
      </c>
      <c r="I636" s="112">
        <f t="shared" si="114"/>
        <v>1.8728962692655473E-2</v>
      </c>
    </row>
    <row r="637" spans="1:9" ht="31.5" outlineLevel="6" x14ac:dyDescent="0.2">
      <c r="A637" s="26" t="s">
        <v>425</v>
      </c>
      <c r="B637" s="29">
        <v>953</v>
      </c>
      <c r="C637" s="30" t="s">
        <v>16</v>
      </c>
      <c r="D637" s="30" t="s">
        <v>239</v>
      </c>
      <c r="E637" s="30" t="s">
        <v>101</v>
      </c>
      <c r="F637" s="30"/>
      <c r="G637" s="34">
        <v>200.22465</v>
      </c>
      <c r="H637" s="34">
        <v>3.7499999999999999E-2</v>
      </c>
      <c r="I637" s="112">
        <f t="shared" si="114"/>
        <v>1.8728962692655473E-2</v>
      </c>
    </row>
    <row r="638" spans="1:9" ht="15.75" outlineLevel="6" x14ac:dyDescent="0.2">
      <c r="A638" s="48" t="s">
        <v>38</v>
      </c>
      <c r="B638" s="16">
        <v>953</v>
      </c>
      <c r="C638" s="20" t="s">
        <v>21</v>
      </c>
      <c r="D638" s="20" t="s">
        <v>201</v>
      </c>
      <c r="E638" s="20" t="s">
        <v>5</v>
      </c>
      <c r="F638" s="20"/>
      <c r="G638" s="82">
        <f>G639</f>
        <v>5748.1319999999996</v>
      </c>
      <c r="H638" s="82">
        <f t="shared" ref="H638:H642" si="123">H639</f>
        <v>1471.63851</v>
      </c>
      <c r="I638" s="112">
        <f t="shared" si="114"/>
        <v>25.602030537920843</v>
      </c>
    </row>
    <row r="639" spans="1:9" ht="31.5" outlineLevel="6" x14ac:dyDescent="0.2">
      <c r="A639" s="43" t="s">
        <v>111</v>
      </c>
      <c r="B639" s="17">
        <v>953</v>
      </c>
      <c r="C639" s="7" t="s">
        <v>21</v>
      </c>
      <c r="D639" s="7" t="s">
        <v>202</v>
      </c>
      <c r="E639" s="7" t="s">
        <v>5</v>
      </c>
      <c r="F639" s="7"/>
      <c r="G639" s="69">
        <f>G640</f>
        <v>5748.1319999999996</v>
      </c>
      <c r="H639" s="69">
        <f t="shared" si="123"/>
        <v>1471.63851</v>
      </c>
      <c r="I639" s="112">
        <f t="shared" si="114"/>
        <v>25.602030537920843</v>
      </c>
    </row>
    <row r="640" spans="1:9" ht="31.5" outlineLevel="6" x14ac:dyDescent="0.2">
      <c r="A640" s="43" t="s">
        <v>112</v>
      </c>
      <c r="B640" s="17">
        <v>953</v>
      </c>
      <c r="C640" s="9" t="s">
        <v>21</v>
      </c>
      <c r="D640" s="9" t="s">
        <v>203</v>
      </c>
      <c r="E640" s="9" t="s">
        <v>5</v>
      </c>
      <c r="F640" s="9"/>
      <c r="G640" s="70">
        <f>G641</f>
        <v>5748.1319999999996</v>
      </c>
      <c r="H640" s="70">
        <f t="shared" si="123"/>
        <v>1471.63851</v>
      </c>
      <c r="I640" s="112">
        <f t="shared" si="114"/>
        <v>25.602030537920843</v>
      </c>
    </row>
    <row r="641" spans="1:9" ht="47.25" outlineLevel="6" x14ac:dyDescent="0.2">
      <c r="A641" s="45" t="s">
        <v>156</v>
      </c>
      <c r="B641" s="27">
        <v>953</v>
      </c>
      <c r="C641" s="28" t="s">
        <v>21</v>
      </c>
      <c r="D641" s="28" t="s">
        <v>241</v>
      </c>
      <c r="E641" s="28" t="s">
        <v>5</v>
      </c>
      <c r="F641" s="28"/>
      <c r="G641" s="71">
        <f>G642</f>
        <v>5748.1319999999996</v>
      </c>
      <c r="H641" s="71">
        <f t="shared" si="123"/>
        <v>1471.63851</v>
      </c>
      <c r="I641" s="112">
        <f t="shared" si="114"/>
        <v>25.602030537920843</v>
      </c>
    </row>
    <row r="642" spans="1:9" ht="15.75" outlineLevel="6" x14ac:dyDescent="0.2">
      <c r="A642" s="3" t="s">
        <v>102</v>
      </c>
      <c r="B642" s="19">
        <v>953</v>
      </c>
      <c r="C642" s="4" t="s">
        <v>21</v>
      </c>
      <c r="D642" s="4" t="s">
        <v>241</v>
      </c>
      <c r="E642" s="4" t="s">
        <v>100</v>
      </c>
      <c r="F642" s="4"/>
      <c r="G642" s="72">
        <f>G643</f>
        <v>5748.1319999999996</v>
      </c>
      <c r="H642" s="72">
        <f t="shared" si="123"/>
        <v>1471.63851</v>
      </c>
      <c r="I642" s="112">
        <f t="shared" si="114"/>
        <v>25.602030537920843</v>
      </c>
    </row>
    <row r="643" spans="1:9" ht="31.5" outlineLevel="6" x14ac:dyDescent="0.2">
      <c r="A643" s="26" t="s">
        <v>425</v>
      </c>
      <c r="B643" s="29">
        <v>953</v>
      </c>
      <c r="C643" s="30" t="s">
        <v>21</v>
      </c>
      <c r="D643" s="30" t="s">
        <v>241</v>
      </c>
      <c r="E643" s="30" t="s">
        <v>101</v>
      </c>
      <c r="F643" s="30"/>
      <c r="G643" s="58">
        <v>5748.1319999999996</v>
      </c>
      <c r="H643" s="58">
        <v>1471.63851</v>
      </c>
      <c r="I643" s="112">
        <f t="shared" si="114"/>
        <v>25.602030537920843</v>
      </c>
    </row>
    <row r="644" spans="1:9" ht="18.75" outlineLevel="6" x14ac:dyDescent="0.2">
      <c r="A644" s="39" t="s">
        <v>68</v>
      </c>
      <c r="B644" s="12">
        <v>953</v>
      </c>
      <c r="C644" s="12" t="s">
        <v>40</v>
      </c>
      <c r="D644" s="12" t="s">
        <v>201</v>
      </c>
      <c r="E644" s="12" t="s">
        <v>5</v>
      </c>
      <c r="F644" s="12"/>
      <c r="G644" s="13">
        <f>G645</f>
        <v>16790</v>
      </c>
      <c r="H644" s="13">
        <f>H645</f>
        <v>10936.52</v>
      </c>
      <c r="I644" s="112">
        <f t="shared" si="114"/>
        <v>65.137105419892791</v>
      </c>
    </row>
    <row r="645" spans="1:9" ht="19.5" customHeight="1" outlineLevel="6" x14ac:dyDescent="0.2">
      <c r="A645" s="48" t="s">
        <v>450</v>
      </c>
      <c r="B645" s="16">
        <v>953</v>
      </c>
      <c r="C645" s="20" t="s">
        <v>452</v>
      </c>
      <c r="D645" s="20" t="s">
        <v>201</v>
      </c>
      <c r="E645" s="20" t="s">
        <v>5</v>
      </c>
      <c r="F645" s="20"/>
      <c r="G645" s="82">
        <f>G646+G652</f>
        <v>16790</v>
      </c>
      <c r="H645" s="82">
        <f t="shared" ref="H645" si="124">H646+H652</f>
        <v>10936.52</v>
      </c>
      <c r="I645" s="112">
        <f t="shared" si="114"/>
        <v>65.137105419892791</v>
      </c>
    </row>
    <row r="646" spans="1:9" ht="15.75" outlineLevel="6" x14ac:dyDescent="0.2">
      <c r="A646" s="25" t="s">
        <v>188</v>
      </c>
      <c r="B646" s="7">
        <v>953</v>
      </c>
      <c r="C646" s="7" t="s">
        <v>452</v>
      </c>
      <c r="D646" s="7" t="s">
        <v>227</v>
      </c>
      <c r="E646" s="7" t="s">
        <v>5</v>
      </c>
      <c r="F646" s="7"/>
      <c r="G646" s="57">
        <f>G647</f>
        <v>16000</v>
      </c>
      <c r="H646" s="57">
        <f>H647</f>
        <v>10300</v>
      </c>
      <c r="I646" s="112">
        <f t="shared" si="114"/>
        <v>64.375</v>
      </c>
    </row>
    <row r="647" spans="1:9" ht="31.5" outlineLevel="6" x14ac:dyDescent="0.2">
      <c r="A647" s="11" t="s">
        <v>150</v>
      </c>
      <c r="B647" s="7">
        <v>953</v>
      </c>
      <c r="C647" s="7" t="s">
        <v>452</v>
      </c>
      <c r="D647" s="7" t="s">
        <v>236</v>
      </c>
      <c r="E647" s="7" t="s">
        <v>5</v>
      </c>
      <c r="F647" s="7"/>
      <c r="G647" s="69">
        <f t="shared" ref="G647:H648" si="125">G648</f>
        <v>16000</v>
      </c>
      <c r="H647" s="69">
        <f t="shared" si="125"/>
        <v>10300</v>
      </c>
      <c r="I647" s="112">
        <f t="shared" si="114"/>
        <v>64.375</v>
      </c>
    </row>
    <row r="648" spans="1:9" ht="31.5" outlineLevel="6" x14ac:dyDescent="0.2">
      <c r="A648" s="31" t="s">
        <v>151</v>
      </c>
      <c r="B648" s="28">
        <v>953</v>
      </c>
      <c r="C648" s="28" t="s">
        <v>452</v>
      </c>
      <c r="D648" s="28" t="s">
        <v>237</v>
      </c>
      <c r="E648" s="28" t="s">
        <v>5</v>
      </c>
      <c r="F648" s="28"/>
      <c r="G648" s="71">
        <f t="shared" si="125"/>
        <v>16000</v>
      </c>
      <c r="H648" s="71">
        <f t="shared" si="125"/>
        <v>10300</v>
      </c>
      <c r="I648" s="112">
        <f t="shared" si="114"/>
        <v>64.375</v>
      </c>
    </row>
    <row r="649" spans="1:9" ht="15.75" outlineLevel="6" x14ac:dyDescent="0.2">
      <c r="A649" s="3" t="s">
        <v>98</v>
      </c>
      <c r="B649" s="4">
        <v>953</v>
      </c>
      <c r="C649" s="4" t="s">
        <v>452</v>
      </c>
      <c r="D649" s="4" t="s">
        <v>237</v>
      </c>
      <c r="E649" s="4" t="s">
        <v>97</v>
      </c>
      <c r="F649" s="4"/>
      <c r="G649" s="72">
        <f>G650+G651</f>
        <v>16000</v>
      </c>
      <c r="H649" s="72">
        <f>H650+H651</f>
        <v>10300</v>
      </c>
      <c r="I649" s="112">
        <f t="shared" si="114"/>
        <v>64.375</v>
      </c>
    </row>
    <row r="650" spans="1:9" ht="47.25" outlineLevel="6" x14ac:dyDescent="0.2">
      <c r="A650" s="35" t="s">
        <v>451</v>
      </c>
      <c r="B650" s="30">
        <v>953</v>
      </c>
      <c r="C650" s="30" t="s">
        <v>452</v>
      </c>
      <c r="D650" s="30" t="s">
        <v>237</v>
      </c>
      <c r="E650" s="30" t="s">
        <v>78</v>
      </c>
      <c r="F650" s="30"/>
      <c r="G650" s="73">
        <v>16000</v>
      </c>
      <c r="H650" s="73">
        <v>10300</v>
      </c>
      <c r="I650" s="112">
        <f t="shared" si="114"/>
        <v>64.375</v>
      </c>
    </row>
    <row r="651" spans="1:9" ht="15.75" outlineLevel="6" x14ac:dyDescent="0.2">
      <c r="A651" s="35" t="s">
        <v>76</v>
      </c>
      <c r="B651" s="30">
        <v>953</v>
      </c>
      <c r="C651" s="30" t="s">
        <v>452</v>
      </c>
      <c r="D651" s="30" t="s">
        <v>243</v>
      </c>
      <c r="E651" s="30" t="s">
        <v>77</v>
      </c>
      <c r="F651" s="30"/>
      <c r="G651" s="73">
        <v>0</v>
      </c>
      <c r="H651" s="73">
        <v>0</v>
      </c>
      <c r="I651" s="112">
        <v>0</v>
      </c>
    </row>
    <row r="652" spans="1:9" ht="15.75" outlineLevel="6" x14ac:dyDescent="0.2">
      <c r="A652" s="11" t="s">
        <v>280</v>
      </c>
      <c r="B652" s="7">
        <v>953</v>
      </c>
      <c r="C652" s="7" t="s">
        <v>452</v>
      </c>
      <c r="D652" s="7" t="s">
        <v>226</v>
      </c>
      <c r="E652" s="7" t="s">
        <v>5</v>
      </c>
      <c r="F652" s="7"/>
      <c r="G652" s="69">
        <f t="shared" ref="G652:H653" si="126">G653</f>
        <v>790</v>
      </c>
      <c r="H652" s="69">
        <f t="shared" si="126"/>
        <v>636.52</v>
      </c>
      <c r="I652" s="112">
        <f t="shared" si="114"/>
        <v>80.572151898734177</v>
      </c>
    </row>
    <row r="653" spans="1:9" ht="47.25" outlineLevel="6" x14ac:dyDescent="0.2">
      <c r="A653" s="31" t="s">
        <v>447</v>
      </c>
      <c r="B653" s="28">
        <v>953</v>
      </c>
      <c r="C653" s="28" t="s">
        <v>452</v>
      </c>
      <c r="D653" s="28" t="s">
        <v>491</v>
      </c>
      <c r="E653" s="28" t="s">
        <v>5</v>
      </c>
      <c r="F653" s="28"/>
      <c r="G653" s="71">
        <f t="shared" si="126"/>
        <v>790</v>
      </c>
      <c r="H653" s="71">
        <f t="shared" si="126"/>
        <v>636.52</v>
      </c>
      <c r="I653" s="112">
        <f t="shared" si="114"/>
        <v>80.572151898734177</v>
      </c>
    </row>
    <row r="654" spans="1:9" ht="15.75" outlineLevel="6" x14ac:dyDescent="0.2">
      <c r="A654" s="3" t="s">
        <v>98</v>
      </c>
      <c r="B654" s="4">
        <v>953</v>
      </c>
      <c r="C654" s="4" t="s">
        <v>452</v>
      </c>
      <c r="D654" s="4" t="s">
        <v>491</v>
      </c>
      <c r="E654" s="4" t="s">
        <v>97</v>
      </c>
      <c r="F654" s="4"/>
      <c r="G654" s="72">
        <f>G655</f>
        <v>790</v>
      </c>
      <c r="H654" s="72">
        <f>H655</f>
        <v>636.52</v>
      </c>
      <c r="I654" s="112">
        <f t="shared" si="114"/>
        <v>80.572151898734177</v>
      </c>
    </row>
    <row r="655" spans="1:9" ht="47.25" outlineLevel="6" x14ac:dyDescent="0.2">
      <c r="A655" s="35" t="s">
        <v>451</v>
      </c>
      <c r="B655" s="30">
        <v>953</v>
      </c>
      <c r="C655" s="30" t="s">
        <v>452</v>
      </c>
      <c r="D655" s="30" t="s">
        <v>491</v>
      </c>
      <c r="E655" s="30" t="s">
        <v>77</v>
      </c>
      <c r="F655" s="30"/>
      <c r="G655" s="73">
        <v>790</v>
      </c>
      <c r="H655" s="73">
        <v>636.52</v>
      </c>
      <c r="I655" s="112">
        <f>H655/G655*100</f>
        <v>80.572151898734177</v>
      </c>
    </row>
    <row r="656" spans="1:9" ht="18.75" outlineLevel="6" x14ac:dyDescent="0.3">
      <c r="A656" s="21" t="s">
        <v>22</v>
      </c>
      <c r="B656" s="21"/>
      <c r="C656" s="21"/>
      <c r="D656" s="21"/>
      <c r="E656" s="21"/>
      <c r="F656" s="21"/>
      <c r="G656" s="80">
        <f>G4+G487</f>
        <v>1314472.8240499999</v>
      </c>
      <c r="H656" s="80">
        <f>H4+H487</f>
        <v>657520.99085000006</v>
      </c>
      <c r="I656" s="80">
        <f>H656/G656*100</f>
        <v>50.021649654507371</v>
      </c>
    </row>
    <row r="657" spans="7:9" collapsed="1" x14ac:dyDescent="0.2"/>
    <row r="659" spans="7:9" x14ac:dyDescent="0.2">
      <c r="G659" s="104">
        <v>1313743.1194</v>
      </c>
      <c r="H659" s="104">
        <v>1210354.0417599999</v>
      </c>
      <c r="I659" s="104">
        <v>1228592.1206100001</v>
      </c>
    </row>
    <row r="661" spans="7:9" x14ac:dyDescent="0.2">
      <c r="G661" s="88">
        <f>G656-G659</f>
        <v>729.70464999997057</v>
      </c>
      <c r="H661" s="88">
        <f>H656-H659</f>
        <v>-552833.05090999987</v>
      </c>
      <c r="I661" s="88">
        <f>I656-I659</f>
        <v>-1228542.0989603456</v>
      </c>
    </row>
  </sheetData>
  <autoFilter ref="A3:I656" xr:uid="{00000000-0009-0000-0000-000001000000}"/>
  <mergeCells count="1">
    <mergeCell ref="A1:I1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АГ</dc:creator>
  <cp:lastModifiedBy>AMMRUSER</cp:lastModifiedBy>
  <cp:lastPrinted>2023-08-01T06:51:12Z</cp:lastPrinted>
  <dcterms:created xsi:type="dcterms:W3CDTF">2008-11-11T04:53:42Z</dcterms:created>
  <dcterms:modified xsi:type="dcterms:W3CDTF">2023-08-01T23:05:15Z</dcterms:modified>
</cp:coreProperties>
</file>